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240" windowHeight="9240" firstSheet="2" activeTab="2"/>
  </bookViews>
  <sheets>
    <sheet name="прил1" sheetId="1" r:id="rId1"/>
    <sheet name="прил2" sheetId="2" r:id="rId2"/>
    <sheet name="прил8" sheetId="3" r:id="rId3"/>
  </sheets>
  <definedNames>
    <definedName name="_xlnm.Print_Titles" localSheetId="2">'прил8'!$10:$10</definedName>
    <definedName name="_xlnm.Print_Area" localSheetId="0">'прил1'!$A$1:$C$32</definedName>
    <definedName name="_xlnm.Print_Area" localSheetId="1">'прил2'!$A$1:$D$32</definedName>
    <definedName name="_xlnm.Print_Area" localSheetId="2">'прил8'!$A$1:$J$303</definedName>
  </definedNames>
  <calcPr fullCalcOnLoad="1"/>
</workbook>
</file>

<file path=xl/sharedStrings.xml><?xml version="1.0" encoding="utf-8"?>
<sst xmlns="http://schemas.openxmlformats.org/spreadsheetml/2006/main" count="1766" uniqueCount="480">
  <si>
    <t xml:space="preserve">Муниципальная программаКарыжского  сельсовета Глушковского района Курской области "Обеспечение доступным  и комфортным жильем  и коммунальными услугами  граждан Карыжского  сельсовета Глушковского района Курской области </t>
  </si>
  <si>
    <t>Подпрограмма "Созданий  условий для обеспечения доступным и комфортным жильем  граждан Карыжского 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сельсовета Глушковского района Курской области"</t>
  </si>
  <si>
    <t xml:space="preserve">Муниципальная программа Карыжского сельсовета Глушковского района Курской области "Обеспечение доступным  и комфортным жильем  и коммунальными услугами  граждан Карыжского  сельсовета Глушковского района Курской области </t>
  </si>
  <si>
    <t>Муниципальная программа Карыжского  сельсовета  Глушковского района Курской области «Социальная поддержка граждан в Карыжском  сельсовете  Глушковского района Курской области на 2014-2016 годы»</t>
  </si>
  <si>
    <t>Подпрограмма «Развитие мер  социальной поддержки  отдельных категорий  граждан»  муниципальной программы Карыжского  сельсовета Глушковского района Курской области «Социальная поддержка граждан в Карыжском  сельсовете  Глушковского района Курской области на 2014 – 2016 годы"</t>
  </si>
  <si>
    <t>Подпрограмма "Созданий  условий для обеспечения доступным и комфортным жильем  граждан Карыжского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 сельсовета Глушковского района Курской области"</t>
  </si>
  <si>
    <t>Муниципальная программа Карыжского  сельсовета Глушковского района Курской области «Повышение эффективности  управления финансами в Карыжском сельсовете  Глушковского района Курской области на 2014 – 2018 годы»</t>
  </si>
  <si>
    <t>Подпрограмма «Управление муниципальным долгом» муниципальной программы Карыжского  сельсовета Глушковского района Курской области «Повышение эффективности управления муниципальными финансами Карыжском  сельсовете  Глушковского района Курской области на 2014 – 2018 годы»</t>
  </si>
  <si>
    <t>Основное мероприятие "Развитие библиотечного дела в Карыжском  сельсовете Глушковского района Курской области"</t>
  </si>
  <si>
    <t>рублей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</si>
  <si>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</si>
  <si>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</si>
  <si>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</si>
  <si>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</si>
  <si>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</si>
  <si>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</si>
  <si>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</si>
  <si>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</si>
  <si>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</si>
  <si>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</si>
  <si>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</si>
  <si>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</si>
  <si>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</si>
  <si>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</si>
  <si>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</si>
  <si>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</si>
  <si>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</si>
  <si>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</si>
  <si>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</si>
  <si>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</si>
  <si>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</si>
  <si>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</si>
  <si>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</si>
  <si>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</si>
  <si>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</si>
  <si>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</si>
  <si>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</si>
  <si>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</si>
  <si>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</si>
  <si>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</si>
  <si>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Сумма на 2015 год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</si>
  <si>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</si>
  <si>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</si>
  <si>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</si>
  <si>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</si>
  <si>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</si>
  <si>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</si>
  <si>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</si>
  <si>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</si>
  <si>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</si>
  <si>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</si>
  <si>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</si>
  <si>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</si>
  <si>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Код группы, подгруппы, статьи и вида источников</t>
  </si>
  <si>
    <t>Рз</t>
  </si>
  <si>
    <t>ПР</t>
  </si>
  <si>
    <t>ВР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</si>
  <si>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</si>
  <si>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</si>
  <si>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</si>
  <si>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</si>
  <si>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</si>
  <si>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</si>
  <si>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</si>
  <si>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</si>
  <si>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</si>
  <si>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</si>
  <si>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</si>
  <si>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</si>
  <si>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</si>
  <si>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</si>
  <si>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</si>
  <si>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</si>
  <si>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</si>
  <si>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</si>
  <si>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</si>
  <si>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</si>
  <si>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</si>
  <si>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</si>
  <si>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</si>
  <si>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</si>
  <si>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</si>
  <si>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</si>
  <si>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</si>
  <si>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</si>
  <si>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</si>
  <si>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</si>
  <si>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</si>
  <si>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</si>
  <si>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</si>
  <si>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</si>
  <si>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</si>
  <si>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</si>
  <si>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</si>
  <si>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</si>
  <si>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</si>
  <si>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</si>
  <si>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</si>
  <si>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</si>
  <si>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</si>
  <si>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</si>
  <si>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</si>
  <si>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</si>
  <si>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</si>
  <si>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</si>
  <si>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ОБРАЗОВАНИЕ</t>
  </si>
  <si>
    <t>ФИЗИЧЕСКАЯ КУЛЬТУРА И СПОРТ</t>
  </si>
  <si>
    <t>11</t>
  </si>
  <si>
    <t>Курской области на 2015 год и  плановый период 2016 и 2017 годов"</t>
  </si>
  <si>
    <t>к решению Собрания Депутатов _____________кого сельсовета</t>
  </si>
  <si>
    <t>ЦСР</t>
  </si>
  <si>
    <t>Наименование</t>
  </si>
  <si>
    <t>0000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</si>
  <si>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</si>
  <si>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</si>
  <si>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</si>
  <si>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07 1</t>
  </si>
  <si>
    <t>Мероприятия по благоустройству</t>
  </si>
  <si>
    <t>1455</t>
  </si>
  <si>
    <t>Озеленение</t>
  </si>
  <si>
    <t>Реализация мероприятий в сфере молодежной политики</t>
  </si>
  <si>
    <t>1407</t>
  </si>
  <si>
    <t>Мероприятия, направленные на развитие муниципальной службы</t>
  </si>
  <si>
    <t>Реализация мероприятий направленных на обеспечение правопорядка на территории муниципального образования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</si>
  <si>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</si>
  <si>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</si>
  <si>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</si>
  <si>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</si>
  <si>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</si>
  <si>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</si>
  <si>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</si>
  <si>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</si>
  <si>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</si>
  <si>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</si>
  <si>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</si>
  <si>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</si>
  <si>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</si>
  <si>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</si>
  <si>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</si>
  <si>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</si>
  <si>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</si>
  <si>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</si>
  <si>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</si>
  <si>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</si>
  <si>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</si>
  <si>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</si>
  <si>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</si>
  <si>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</si>
  <si>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</si>
  <si>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</si>
  <si>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</si>
  <si>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Резервные фонды</t>
  </si>
  <si>
    <t>Резервный фонд местной администрации</t>
  </si>
  <si>
    <t>Сумма на 2017 год</t>
  </si>
  <si>
    <t>Сумма на 2016 год</t>
  </si>
  <si>
    <t>тыс.рублей</t>
  </si>
  <si>
    <t>бюджета _________ сельсовета  Глушковского района Курской области на 2015 год</t>
  </si>
  <si>
    <t>Глушковского района  от _______г. № _____</t>
  </si>
  <si>
    <t>"О бюджете _____________кого сельсовета  Глушковского района</t>
  </si>
  <si>
    <t>бюджета _________ сельсовета  Глушковского района Курской области на 2016-2017 года</t>
  </si>
  <si>
    <t xml:space="preserve"> Глушковского района  от _______г. № _____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</si>
  <si>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</si>
  <si>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</si>
  <si>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Обеспечение пожарной безопасности</t>
  </si>
  <si>
    <t xml:space="preserve">01 </t>
  </si>
  <si>
    <t>01 1</t>
  </si>
  <si>
    <t>08 2</t>
  </si>
  <si>
    <r>
      <t>08 2</t>
    </r>
    <r>
      <rPr>
        <sz val="14"/>
        <color indexed="10"/>
        <rFont val="Times New Roman"/>
        <family val="1"/>
      </rPr>
      <t xml:space="preserve"> </t>
    </r>
  </si>
  <si>
    <t>*</t>
  </si>
  <si>
    <t>Реализация мероприятий по распространению официальной информации</t>
  </si>
  <si>
    <t>400</t>
  </si>
  <si>
    <t>Бюджетные инвестиции</t>
  </si>
  <si>
    <t>09</t>
  </si>
  <si>
    <t>Дорожное хозяйство (дорожные фонды)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</si>
  <si>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</si>
  <si>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1457</t>
  </si>
  <si>
    <t xml:space="preserve">   07 1</t>
  </si>
  <si>
    <t>***** переданные полномочия</t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</si>
  <si>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</si>
  <si>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</si>
  <si>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540</t>
  </si>
  <si>
    <t>переданные от района</t>
  </si>
  <si>
    <t>07 1 1431</t>
  </si>
  <si>
    <t>Мероприятия в области коммунального хозяйства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</si>
  <si>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</si>
  <si>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безопасности дорожного движения на автомобильных дорогах местного значения</t>
  </si>
  <si>
    <t>07 1 0000</t>
  </si>
  <si>
    <t>Жилищное хозяйство</t>
  </si>
  <si>
    <t>07 1 1456</t>
  </si>
  <si>
    <t>Мероприятия по содержанию мемориальных комплексов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</si>
  <si>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</si>
  <si>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   01 2 1333</t>
  </si>
  <si>
    <t>01 2 1333</t>
  </si>
  <si>
    <t>Социальное обеспечение населения</t>
  </si>
  <si>
    <t>Физическая культура</t>
  </si>
  <si>
    <t>??????</t>
  </si>
  <si>
    <t>5147</t>
  </si>
  <si>
    <t xml:space="preserve"> Иные межбюджетные трансферты на государственную поддержку муниципальных учреждений культуры</t>
  </si>
  <si>
    <t>5148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</si>
  <si>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</si>
  <si>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07 2</t>
  </si>
  <si>
    <t>5020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</si>
  <si>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</si>
  <si>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 xml:space="preserve">07 2 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</si>
  <si>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</si>
  <si>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</si>
  <si>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</si>
  <si>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</si>
  <si>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</si>
  <si>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</si>
  <si>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</si>
  <si>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74 0 00</t>
  </si>
  <si>
    <t>74 2 00</t>
  </si>
  <si>
    <t>77 0 00</t>
  </si>
  <si>
    <t>77 3 00</t>
  </si>
  <si>
    <t>С1441</t>
  </si>
  <si>
    <t>76 0 00</t>
  </si>
  <si>
    <t>76 1 00</t>
  </si>
  <si>
    <t>С1404</t>
  </si>
  <si>
    <t>77 2 00</t>
  </si>
  <si>
    <t>С1439</t>
  </si>
  <si>
    <t>09 0 00</t>
  </si>
  <si>
    <t>09 1 00</t>
  </si>
  <si>
    <t>51180</t>
  </si>
  <si>
    <t>13 0 00</t>
  </si>
  <si>
    <t>13 1 00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</si>
  <si>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</si>
  <si>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13 1 01</t>
  </si>
  <si>
    <t>С1415</t>
  </si>
  <si>
    <t xml:space="preserve">Подпрограмма "Пожарная безопасность и защита населения Курской области" </t>
  </si>
  <si>
    <t>13 2 00 00000</t>
  </si>
  <si>
    <t xml:space="preserve">       13 2 02</t>
  </si>
  <si>
    <t>13 2 02 С1460</t>
  </si>
  <si>
    <t>Взять программу</t>
  </si>
  <si>
    <t>С1435</t>
  </si>
  <si>
    <t>12 2 01</t>
  </si>
  <si>
    <t>11 1 01</t>
  </si>
  <si>
    <t>П1423</t>
  </si>
  <si>
    <t>11 1 00</t>
  </si>
  <si>
    <t>11 0 00</t>
  </si>
  <si>
    <t>11 1 02</t>
  </si>
  <si>
    <t>П1424</t>
  </si>
  <si>
    <t>11 2 03 00000</t>
  </si>
  <si>
    <t>11 2 03 С1459</t>
  </si>
  <si>
    <t>11 2 03</t>
  </si>
  <si>
    <t>Глушково спосить програамму</t>
  </si>
  <si>
    <t>С1434</t>
  </si>
  <si>
    <t>05 1 01</t>
  </si>
  <si>
    <t>Мероприятия в области земельных отношений</t>
  </si>
  <si>
    <t>77 0 00 00000</t>
  </si>
  <si>
    <t>77 2 00 00000</t>
  </si>
  <si>
    <t>77 2 00 С1468</t>
  </si>
  <si>
    <t xml:space="preserve">77 2 00 С1468 </t>
  </si>
  <si>
    <t>07 0 00 00000</t>
  </si>
  <si>
    <t>Основное мероприятие "Капитальный ремонт, ремонт и содержание автомобильных дорог общего пользования  местного  значения"</t>
  </si>
  <si>
    <t>Основное мероприятие "Строительство и (или) реконструкция автомобильных дорог общего пользования местного значения"</t>
  </si>
  <si>
    <t>05 0 00</t>
  </si>
  <si>
    <t>05 1 00</t>
  </si>
  <si>
    <t>08 0 00</t>
  </si>
  <si>
    <r>
      <t>08 1 00</t>
    </r>
    <r>
      <rPr>
        <sz val="14"/>
        <color indexed="10"/>
        <rFont val="Times New Roman"/>
        <family val="1"/>
      </rPr>
      <t xml:space="preserve"> </t>
    </r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</si>
  <si>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</si>
  <si>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</si>
  <si>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</si>
  <si>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</si>
  <si>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</si>
  <si>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Оплата труда работников учреждений культуры муниципальных образований городских и сельских поселений</t>
  </si>
  <si>
    <t>01 2 00</t>
  </si>
  <si>
    <t>01 2 02 С1401</t>
  </si>
  <si>
    <t xml:space="preserve">        01 2 02 С1401</t>
  </si>
  <si>
    <t xml:space="preserve">       01 2 02 С1401</t>
  </si>
  <si>
    <t>Обеспечение первичных мер пожарной безопасности в границах населенных пунктов муниципальных образований</t>
  </si>
  <si>
    <t>02 0 00</t>
  </si>
  <si>
    <t>02 1 00</t>
  </si>
  <si>
    <t>02 1 01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</si>
  <si>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</si>
  <si>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С1445</t>
  </si>
  <si>
    <r>
      <t xml:space="preserve">02 </t>
    </r>
    <r>
      <rPr>
        <sz val="14"/>
        <rFont val="Times New Roman"/>
        <family val="1"/>
      </rPr>
      <t>1 01</t>
    </r>
  </si>
  <si>
    <t xml:space="preserve">07 0 00 </t>
  </si>
  <si>
    <t>07 1 00</t>
  </si>
  <si>
    <t>Основное мероприятие "Уличное освещение"</t>
  </si>
  <si>
    <t>07 1 01</t>
  </si>
  <si>
    <t>С1433</t>
  </si>
  <si>
    <t>Основное мероприятие "Озеленение"</t>
  </si>
  <si>
    <t>П1433</t>
  </si>
  <si>
    <t>07 1 02</t>
  </si>
  <si>
    <t>07 1 03</t>
  </si>
  <si>
    <t>Основное мероприятие "Прочие мероприятия по благоустройству в городских и сельских поселениях"</t>
  </si>
  <si>
    <t>07 1 04</t>
  </si>
  <si>
    <t xml:space="preserve">     07 0 00</t>
  </si>
  <si>
    <t xml:space="preserve">      07 2 00</t>
  </si>
  <si>
    <t>П1417</t>
  </si>
  <si>
    <t>07 1 05</t>
  </si>
  <si>
    <t>С1457</t>
  </si>
  <si>
    <t>П1457</t>
  </si>
  <si>
    <t>00 0 00 00000</t>
  </si>
  <si>
    <t xml:space="preserve">        07 2 00 00000</t>
  </si>
  <si>
    <t>07 2 01</t>
  </si>
  <si>
    <t xml:space="preserve">08 0 00 </t>
  </si>
  <si>
    <t>08 2 00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</si>
  <si>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</si>
  <si>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</si>
  <si>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</si>
  <si>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14 1 01</t>
  </si>
  <si>
    <t>14 0 00 00000</t>
  </si>
  <si>
    <t>14 1 01 00000</t>
  </si>
  <si>
    <t>14 1 01 С1465</t>
  </si>
  <si>
    <t>Основное мероприятие "Обеспечение жильем отдельных категорий граждан"</t>
  </si>
  <si>
    <t>Мероприятия по сбору и транспортированию твердых  отходов</t>
  </si>
  <si>
    <t>С1414</t>
  </si>
  <si>
    <t>08 1 01</t>
  </si>
  <si>
    <t>Основное мероприятие "Создание условий для вовлечения молодежи в активную общественную деятельность"</t>
  </si>
  <si>
    <t>09 1 01</t>
  </si>
  <si>
    <t>С1437</t>
  </si>
  <si>
    <t xml:space="preserve">      09 1 01 С1437</t>
  </si>
  <si>
    <t>12 0 00</t>
  </si>
  <si>
    <t>12 2 00</t>
  </si>
  <si>
    <t>Основное мероприятие "Снижение уровня правонарушений на территории муниципального образования"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</si>
  <si>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</si>
  <si>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Основное мероприятие "Повышение эффективности управления муниципальным долгом"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</si>
  <si>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</si>
  <si>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>04 0 00 00000</t>
  </si>
  <si>
    <t>04 1 00 00000</t>
  </si>
  <si>
    <t>04 1 01 00000</t>
  </si>
  <si>
    <t xml:space="preserve">04 1 01 </t>
  </si>
  <si>
    <t>С1467</t>
  </si>
  <si>
    <t>Мероприятия в области имущественных отношений</t>
  </si>
  <si>
    <t>04 1 01 С1467</t>
  </si>
  <si>
    <t>спросить</t>
  </si>
  <si>
    <t>04 1 01</t>
  </si>
  <si>
    <t>С1468</t>
  </si>
  <si>
    <t>06 1 00 00000</t>
  </si>
  <si>
    <t>Осуществеление переданных полномочий по проведению текущего ремонта объектов водоснабжения муниципальной собственности</t>
  </si>
  <si>
    <t>обл</t>
  </si>
  <si>
    <t>Основное мероприятия  "Обеспечение населения экологически чистой питьевой водой"</t>
  </si>
  <si>
    <t>район</t>
  </si>
  <si>
    <t>16 0 00</t>
  </si>
  <si>
    <t>07 2 01 50201</t>
  </si>
  <si>
    <t>Осуществление переданных полномочий на реализацию мероприятий подпрограммы "Обеспечение жильем молодых семей" федеральной целевой программы "Жилище на 2011-2015 годы</t>
  </si>
  <si>
    <t>федер</t>
  </si>
  <si>
    <t xml:space="preserve">Осуществление переданных полномочий  на государственную поддержку молодых семей в улучшении жилищных условий </t>
  </si>
  <si>
    <t>R0201</t>
  </si>
  <si>
    <t xml:space="preserve">L0201  </t>
  </si>
  <si>
    <t>Осуществление переданных полномочий  на реализацию  мероприятий по обеспечению жильем молодых семей</t>
  </si>
  <si>
    <t>собст</t>
  </si>
  <si>
    <t>Мероприятия по переселению граждан из аварийного жилищного фонда</t>
  </si>
  <si>
    <t>07 0 00</t>
  </si>
  <si>
    <t>11501</t>
  </si>
  <si>
    <t>Осуществление переданных полномочий  на развитие социальной и инженерной инфраструктуры муниципальных образований Курской области</t>
  </si>
  <si>
    <t>обл по газу</t>
  </si>
  <si>
    <t>Осуществление переданных полномочий на реализацию мероприятий, направленных на развитие социальной и инженерной инфраструктуры муниципальных образований Курской области</t>
  </si>
  <si>
    <t>S1501</t>
  </si>
  <si>
    <t>софинан</t>
  </si>
  <si>
    <t>16 1 00</t>
  </si>
  <si>
    <t>50181</t>
  </si>
  <si>
    <t>R0181</t>
  </si>
  <si>
    <t>L0181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</si>
  <si>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</si>
  <si>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Осуществление переданных полномочий по устойчивому развитию территорий</t>
  </si>
  <si>
    <t xml:space="preserve">Осуществление переданных полномочий  на реализацию мероприятий, направленных на устойчивое  развитие сельских территорий </t>
  </si>
  <si>
    <t>фед</t>
  </si>
  <si>
    <t>07 2 00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</si>
  <si>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</si>
  <si>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Основное мероприятие "Строительство локальных сетей водоснабжения"</t>
  </si>
  <si>
    <t>16 1 04</t>
  </si>
  <si>
    <t xml:space="preserve">16 1 04 </t>
  </si>
  <si>
    <t>07 2 02</t>
  </si>
  <si>
    <t xml:space="preserve">07 2  02 </t>
  </si>
  <si>
    <t xml:space="preserve">      06 0 00 </t>
  </si>
  <si>
    <t>06 1 01 13431</t>
  </si>
  <si>
    <t>Иные межбюджетные трансферты на осуществление переданных полномочий на  создание  объектов водоснабжения муниципальной собственности, не относящихся к объектам капитального строительства</t>
  </si>
  <si>
    <t>06 1 01 S3421</t>
  </si>
  <si>
    <t xml:space="preserve">     06 1 01</t>
  </si>
  <si>
    <t xml:space="preserve">      06 1 01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</si>
  <si>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</si>
  <si>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 xml:space="preserve">      07 2 03</t>
  </si>
  <si>
    <t xml:space="preserve">     07 2 03</t>
  </si>
  <si>
    <t xml:space="preserve">    07 2 03</t>
  </si>
  <si>
    <t>Основное мероприятие "Поддержание в чистоте территории населенных пунктов муниципальных образований"</t>
  </si>
  <si>
    <t>Иные межбюджетные трансферты на осуществление полномочий по сбору и удалению тверды и жидких бытовых отходов</t>
  </si>
  <si>
    <t xml:space="preserve">     07  1 01</t>
  </si>
  <si>
    <t xml:space="preserve">   07 1 01</t>
  </si>
  <si>
    <t>07 2 00 00000</t>
  </si>
  <si>
    <t xml:space="preserve">     07 2 01</t>
  </si>
  <si>
    <t>Основное мероприятие "Организация ритуальных услуг и содержание мест захоронения"</t>
  </si>
  <si>
    <t>Иные межбюджетные трансферты на осуществление полномочий  в области благоустройства</t>
  </si>
  <si>
    <t>Основное мероприятие "Проведение муниципальной политики в области имущественных и земельных отношений"</t>
  </si>
  <si>
    <t>Иные межбюджетные трансферты на осуществление полномочий по капитальному ремонту, ремонту и содержанию  автомобильных дорог общего пользования местного значения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</si>
  <si>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</si>
  <si>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Основное мероприятие "Переселение граждан из аварийного жилищного фонда "</t>
  </si>
  <si>
    <t>07 2 01 09602</t>
  </si>
  <si>
    <t>Обеспечение мероприятий по переселению граждан из аварийного жилищного фонда за счет средств бюджета</t>
  </si>
  <si>
    <t>?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</si>
  <si>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</si>
  <si>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Основное мероприятие "Реализация комплекса мер по пожарной безопасности "</t>
  </si>
  <si>
    <t>Основное мероприятие "Энергосбережение и повышение энергетической эффективности в бюджетной сфере"</t>
  </si>
  <si>
    <t>Администрация  Карыжского сельсовета  Глушковского района Курской области</t>
  </si>
  <si>
    <t xml:space="preserve">Муниципальная программа Карыжского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</si>
  <si>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программыКарыжского водных объектах»</t>
  </si>
  <si>
    <t>Муниципальная программа  Карыжского сельсовета  Глушковского района Курской области"Профилактика  правонарушений в Карыжском 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</si>
  <si>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Карыжского сельсовета Глушковского района Курской области"Профилактика  правонарушений в Карыжском сельсовете  Глушковского района Курской области  на 2014-2016 годы"</t>
  </si>
  <si>
    <t>Подпрограмма «Повышение безопасности дорожного  движения в «МО» муниципальной программы Карыжского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</si>
  <si>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 xml:space="preserve"> Муниципальная программа Карыжского  сельсовета Глушковского района Курской области «Управление муниципальным имуществом и земельными ресурсами»</t>
  </si>
  <si>
    <t>Подпрограмма «Повышение эффективности управления муниципальным  имуществом и земельными ресурсами"  муниципальной программы Карыжского сельсовета Глушковского района Курской области «Управление муниципальным имуществом и земельными ресурсами»</t>
  </si>
  <si>
    <t xml:space="preserve"> Муниципальная программа Карыжскоого сельсовета Глушковского района Курской области  «Обеспечение доступным и комфортным жильем и коммунальными услугами граждан в «М/О»</t>
  </si>
  <si>
    <t>Подпрограмма "Созданий  условий для обеспечения доступным и комфортным жильем  граждан Карыжского 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 сельсовета Глушковского района Курской области"</t>
  </si>
  <si>
    <t>Муниципальная программа Карыжского  сельсовета Глушковского района Курской области"Социальное развитие села Карыжского  сельсовета  Глушковского района Курской области на период 2014-2017 годы и на период до 2020 года"</t>
  </si>
  <si>
    <t>Подпрограмма «Устойчивое развитие сельских территорий" муниципальной  программы  "Социальное развитие села Карыжского  сельсовета  Глушковского района Курской области на период 2014-2017 годы и на период до 2020 года"</t>
  </si>
  <si>
    <t>к решению Собрания депутатов Карыжского  сельсовета</t>
  </si>
  <si>
    <t>Глушковского района Курской области</t>
  </si>
  <si>
    <t>Муниципальная программа Карыжского сельсовета  Глушковского района Курской области «Энергосбережение и повышение энергетической эффективности Карыжского  сельсовета  Глушковского района Курской области на  2014– 2017 годы и на перспективу до 2020 года»</t>
  </si>
  <si>
    <t>Подпрограмма «Энергосбережение в МО» муниципальной программы «Энергосбережение и повышение энергетической эффективности  Карыжского  сельсовета  Глушковского района Курской области на  2014– 2017 годы и на перспективу до 2020 год»</t>
  </si>
  <si>
    <t>Муниципальная программа "Комплексное развитие транспортной инфраструктуры Карыжского сельсовета  Глушковского района Курской области на 2017-2032 годы"</t>
  </si>
  <si>
    <t>Подпрограмма "Комплексное развитие транспортной инфраструктуры Карыжского сельсовета  Глушковского района Курской области на 2017-2032 годы"</t>
  </si>
  <si>
    <t>Осуществление расходов по капитальному ремонту, ремонту и содержанию  автомобильных дорог общего пользования местного значения</t>
  </si>
  <si>
    <t xml:space="preserve">001 </t>
  </si>
  <si>
    <t>С1424</t>
  </si>
  <si>
    <t>07 2 03</t>
  </si>
  <si>
    <t>С1417</t>
  </si>
  <si>
    <t xml:space="preserve">Муниципальная программа Карыжского  сельсовета Глушковского района Курской области "Обеспечение доступным  и комфортным жильем  и коммунальными услугами  граждан Карыжского  сельсовета Глушковского района Курской области" </t>
  </si>
  <si>
    <t>Основное мероприятие "Корректировка ПЗЗ, генеральных планов, координирование границ муниципальных образований"</t>
  </si>
  <si>
    <t xml:space="preserve"> Осуществление переданных полномочий по реализации  мероприятий  по  разработке документов территориального планирования и градостроительного зонирования</t>
  </si>
  <si>
    <t>П1416</t>
  </si>
  <si>
    <t>Муниципальная программа  Карыжского сельсовета  Глушковского района Курской области «Охрана окружающей среды  в Карыжском  сельсовете  Глушковского района  Курской области на 2014-2017 годы»</t>
  </si>
  <si>
    <t xml:space="preserve">Создание условий для развития социальной и инженерной инфраструктуры муниципальных образований </t>
  </si>
  <si>
    <t xml:space="preserve">     07 1 03</t>
  </si>
  <si>
    <t>Подпрограмма "Экология и чистая вода  Карыжского сельсовета Глушковского района Курской области" муниципальной программы "Охрана окружающей среды Карыжского сельсовета Глушковского района Курской области"</t>
  </si>
  <si>
    <t>Подпрограмма «Обеспечение качественными услугами ЖКХ населения Карыжского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Карыжского сельсовета Глушковского района Курской области"</t>
  </si>
  <si>
    <t xml:space="preserve">Подпрограмма «Наследие» муниципальной программы «Развитие культуры в Карыжском сельсовете  Глушковского района Курской области на 2017-2019 годы» </t>
  </si>
  <si>
    <t xml:space="preserve">Молодежная политика </t>
  </si>
  <si>
    <t xml:space="preserve">    06 1 01</t>
  </si>
  <si>
    <t xml:space="preserve">Муниципальная программа Карыжского сельсовета Глушковского района Курской области "Обеспечение доступным  и комфортным жильем  и коммунальными услугами  граждан Карыжского  сельсовета Глушковского района Курской области" </t>
  </si>
  <si>
    <t>Подпрограмма "Созданий  условий для обеспечения доступным и комфортным жильем  граждан Карыжского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сельсовета Глушковского района Курской области"</t>
  </si>
  <si>
    <t>Муниципальная программа Карыжского сельсовета Глушковского района Курской области «Повышение эффективности работы с молодежью, организация отдыха и оздоровление детей, молодежи, развитие физической культуры и спорта в Карыжском сельсовете  Глушковского района Курской области на 2014 – 2017 годы»</t>
  </si>
  <si>
    <t>01 2 01 П1442</t>
  </si>
  <si>
    <t>01 2 01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</si>
  <si>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</si>
  <si>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S3330</t>
  </si>
  <si>
    <t>Муниципальная программа Карыжского сельсовета  Глушковского района Курской области "Развитие транспортной системы, обеспечение  перевозки пассажиров в "МО" и безопасности дорожного движения"</t>
  </si>
  <si>
    <t>Подпрограмма «Развитие сети автомобильных дорог "МО"» муниципальной программы Карыжского сельсовета Глушковского района Курской области "Развитие транспортной системы, обеспечение перевозки пассажиров в "МО" и безопасности дорожного движения"</t>
  </si>
  <si>
    <t>Основное мероприятие "Мероприятия по территориальному землеустройству объектов дорожной деятельности"</t>
  </si>
  <si>
    <t>Межевание автомобильных дорог общего пользования местного значения, проведение кадастровых работ</t>
  </si>
  <si>
    <t>11 1 03</t>
  </si>
  <si>
    <t>С1425</t>
  </si>
  <si>
    <t>Мероприятия, связанные с проведением текущего ремонта объектов водоснабжения муниципальной собственности</t>
  </si>
  <si>
    <t>06 1 01 S3430</t>
  </si>
  <si>
    <t>Подпрограмма «Повышение эффективности реализации молодежной политики» муниципальной программы  Карыжского сельсовета  Глушковского района Курской области «Повышение эффективности работы с молодежью, организация отдыха и оздоровление детей, молодежи, развитие физической культуры и спорта в Карыжском сельсовете  Глушковского района Курской области на 2014 – 2020 годы»</t>
  </si>
  <si>
    <t>Муниципальная программа Карыжского  сельсовета Глушковского района Курской области «Повышение эффективности работы с молодежью, развитие физической культуры и спорта в Карыжском  сельсовете  Глушковского района Курской области на 2014 – 2020 годы»</t>
  </si>
  <si>
    <t>Подпрограмма «Реализация муниципальной политики в сфере физической культуры и спорта» муниципальной программы Карыжского сельсовета Глушковского района Курской области «Повышение эффективности работы с молодежью, развитие физической культуры и спорта в Карыжском сельсовете  Глушковского района Курской области на 2014 – 2020 годы»</t>
  </si>
  <si>
    <t>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</si>
  <si>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>Реализация мер по внесению в государственный кадастр недвижимости сведений о границах муниципальных образований и границах населенных пунктов</t>
  </si>
  <si>
    <t>S3600</t>
  </si>
  <si>
    <t xml:space="preserve">76 1 00 </t>
  </si>
  <si>
    <t>13330</t>
  </si>
  <si>
    <t xml:space="preserve"> 13330</t>
  </si>
  <si>
    <t xml:space="preserve"> 01 1 01</t>
  </si>
  <si>
    <t xml:space="preserve">  01 1 01 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</si>
  <si>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</si>
  <si>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L4670</t>
  </si>
  <si>
    <t xml:space="preserve">   07 2 03   </t>
  </si>
  <si>
    <t xml:space="preserve"> С1417</t>
  </si>
  <si>
    <t>Выполнение других обязательств муниципального образования</t>
  </si>
  <si>
    <t>78 0 00</t>
  </si>
  <si>
    <t>78 1 00</t>
  </si>
  <si>
    <t>С1403</t>
  </si>
  <si>
    <t>Муниципальная программа  Карыжского  сельсовета  Глушковского района Курской области «Развитие муниципальной службы в Карыжском  сельсовете  Глушковского района  Курской области»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</si>
  <si>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Карыжском сельсовете Глушковского района  Курской области»</t>
  </si>
  <si>
    <t>Муниципальная программа Карыжского  сельсовета  Глушковского района Курской области «Развитие культуры в Карыжском  сельсовете Глушковского района Курской области»</t>
  </si>
  <si>
    <t xml:space="preserve">Подпрограмма «Искусство» муниципальной программы «Развитие культуры в Карыжском сельсовете  Глушковского района Курской области» </t>
  </si>
  <si>
    <t>Сумма 2020 год</t>
  </si>
  <si>
    <t>Условно утвержденные расходы</t>
  </si>
  <si>
    <t>Сумма на 2023 год</t>
  </si>
  <si>
    <t>Расходы на заработную плату и начисления на выплаты по оплате труда работникам учреждений культуры муниципальных образований городских и сельских поселений</t>
  </si>
  <si>
    <t>Сумма на 2024 год</t>
  </si>
  <si>
    <t>Ведомственная структура расходов бюджета Карыжского сельсовета  Глушковского района Курской области на плановый период 2023 и 2024 годов</t>
  </si>
  <si>
    <t>Курской области на 2022 год и плановый период 2023 и 2024 годов "</t>
  </si>
  <si>
    <t>Приложение №8</t>
  </si>
  <si>
    <t>"О бюджете муниципального образования "Карыжский сельсовет" Глушковского района</t>
  </si>
  <si>
    <t>от  29 декабря 2021 года №23</t>
  </si>
  <si>
    <t>Осуществление переданных полномочий от поселений муниципальному району в сфере внутреннего муниципального финансового контроля</t>
  </si>
  <si>
    <t>П1485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</si>
</sst>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0000000"/>
  </numFmts>
  <fonts count="4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18"/>
      <color indexed="8"/>
      <name val="Times New Roman"/>
      <family val="1"/>
    </font>
    <font>
      <sz val="14"/>
      <color indexed="10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sz val="14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24" borderId="10" xfId="0" applyNumberFormat="1" applyFont="1" applyFill="1" applyBorder="1" applyAlignment="1">
      <alignment vertical="center" wrapText="1"/>
    </xf>
    <xf numFmtId="0" fontId="25" fillId="0" borderId="0" xfId="60" applyFont="1" applyFill="1">
      <alignment/>
      <protection/>
    </xf>
    <xf numFmtId="0" fontId="26" fillId="0" borderId="0" xfId="60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0" fontId="28" fillId="0" borderId="0" xfId="67" applyFont="1" applyFill="1" applyAlignment="1">
      <alignment vertical="center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0" fontId="24" fillId="0" borderId="0" xfId="60" applyFont="1" applyFill="1" applyAlignment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0" fontId="26" fillId="0" borderId="0" xfId="60" applyFont="1" applyFill="1" applyAlignment="1">
      <alignment horizontal="center" vertical="center"/>
      <protection/>
    </xf>
    <xf numFmtId="0" fontId="24" fillId="0" borderId="0" xfId="67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60" applyFont="1" applyFill="1" applyAlignment="1">
      <alignment vertical="center" wrapText="1"/>
      <protection/>
    </xf>
    <xf numFmtId="0" fontId="22" fillId="24" borderId="12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7" applyFont="1" applyFill="1" applyAlignment="1">
      <alignment vertical="center" wrapText="1"/>
      <protection/>
    </xf>
    <xf numFmtId="0" fontId="24" fillId="0" borderId="0" xfId="67" applyFont="1" applyAlignment="1">
      <alignment vertical="center" wrapText="1"/>
      <protection/>
    </xf>
    <xf numFmtId="0" fontId="28" fillId="0" borderId="0" xfId="67" applyFont="1" applyFill="1" applyAlignment="1">
      <alignment vertical="center" wrapText="1"/>
      <protection/>
    </xf>
    <xf numFmtId="0" fontId="28" fillId="0" borderId="0" xfId="67" applyFont="1" applyAlignment="1">
      <alignment vertical="center" wrapText="1"/>
      <protection/>
    </xf>
    <xf numFmtId="0" fontId="26" fillId="0" borderId="0" xfId="60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0" borderId="0" xfId="0" applyNumberFormat="1" applyFont="1" applyAlignment="1">
      <alignment vertical="center" wrapText="1"/>
    </xf>
    <xf numFmtId="0" fontId="24" fillId="0" borderId="0" xfId="60" applyFont="1" applyFill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 wrapText="1"/>
      <protection/>
    </xf>
    <xf numFmtId="0" fontId="26" fillId="24" borderId="0" xfId="60" applyFont="1" applyFill="1" applyAlignment="1">
      <alignment vertical="center" wrapText="1"/>
      <protection/>
    </xf>
    <xf numFmtId="0" fontId="28" fillId="24" borderId="0" xfId="67" applyFont="1" applyFill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58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6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36" fillId="0" borderId="0" xfId="55" applyFont="1" applyAlignment="1">
      <alignment horizontal="right"/>
      <protection/>
    </xf>
    <xf numFmtId="0" fontId="36" fillId="0" borderId="0" xfId="55" applyFont="1">
      <alignment/>
      <protection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2" fillId="0" borderId="0" xfId="55" applyFont="1" applyAlignment="1">
      <alignment horizontal="center"/>
      <protection/>
    </xf>
    <xf numFmtId="0" fontId="37" fillId="0" borderId="0" xfId="55" applyFont="1" applyAlignment="1">
      <alignment horizontal="right"/>
      <protection/>
    </xf>
    <xf numFmtId="0" fontId="23" fillId="0" borderId="0" xfId="55" applyFont="1" applyAlignment="1">
      <alignment horizontal="center" vertical="center"/>
      <protection/>
    </xf>
    <xf numFmtId="0" fontId="36" fillId="0" borderId="0" xfId="55" applyFont="1" applyAlignment="1">
      <alignment horizontal="left"/>
      <protection/>
    </xf>
    <xf numFmtId="0" fontId="27" fillId="0" borderId="0" xfId="55" applyFont="1" applyAlignment="1">
      <alignment horizontal="center" vertical="center"/>
      <protection/>
    </xf>
    <xf numFmtId="0" fontId="34" fillId="0" borderId="0" xfId="55" applyFont="1">
      <alignment/>
      <protection/>
    </xf>
    <xf numFmtId="0" fontId="38" fillId="0" borderId="0" xfId="55" applyFont="1" applyAlignment="1">
      <alignment horizontal="center"/>
      <protection/>
    </xf>
    <xf numFmtId="0" fontId="38" fillId="0" borderId="0" xfId="55" applyFont="1" applyAlignment="1">
      <alignment horizontal="left"/>
      <protection/>
    </xf>
    <xf numFmtId="181" fontId="25" fillId="0" borderId="0" xfId="55" applyNumberFormat="1" applyFont="1">
      <alignment/>
      <protection/>
    </xf>
    <xf numFmtId="0" fontId="22" fillId="0" borderId="0" xfId="55" applyFont="1">
      <alignment/>
      <protection/>
    </xf>
    <xf numFmtId="0" fontId="22" fillId="0" borderId="0" xfId="55" applyFont="1" applyAlignment="1">
      <alignment horizontal="right"/>
      <protection/>
    </xf>
    <xf numFmtId="0" fontId="26" fillId="0" borderId="11" xfId="55" applyFont="1" applyBorder="1" applyAlignment="1">
      <alignment horizontal="center" vertical="center" wrapText="1"/>
      <protection/>
    </xf>
    <xf numFmtId="3" fontId="26" fillId="0" borderId="11" xfId="59" applyNumberFormat="1" applyFont="1" applyFill="1" applyBorder="1" applyAlignment="1">
      <alignment horizontal="center" vertical="center" wrapText="1"/>
      <protection/>
    </xf>
    <xf numFmtId="0" fontId="39" fillId="0" borderId="0" xfId="55" applyFont="1">
      <alignment/>
      <protection/>
    </xf>
    <xf numFmtId="49" fontId="24" fillId="25" borderId="11" xfId="56" applyNumberFormat="1" applyFont="1" applyFill="1" applyBorder="1" applyAlignment="1">
      <alignment horizontal="center" vertical="center"/>
      <protection/>
    </xf>
    <xf numFmtId="0" fontId="24" fillId="25" borderId="11" xfId="56" applyFont="1" applyFill="1" applyBorder="1" applyAlignment="1">
      <alignment vertical="center" wrapText="1"/>
      <protection/>
    </xf>
    <xf numFmtId="181" fontId="24" fillId="25" borderId="11" xfId="57" applyNumberFormat="1" applyFont="1" applyFill="1" applyBorder="1" applyAlignment="1">
      <alignment vertical="center"/>
      <protection/>
    </xf>
    <xf numFmtId="49" fontId="24" fillId="4" borderId="11" xfId="56" applyNumberFormat="1" applyFont="1" applyFill="1" applyBorder="1" applyAlignment="1">
      <alignment horizontal="center" vertical="center"/>
      <protection/>
    </xf>
    <xf numFmtId="0" fontId="24" fillId="4" borderId="11" xfId="56" applyFont="1" applyFill="1" applyBorder="1" applyAlignment="1">
      <alignment vertical="center" wrapText="1"/>
      <protection/>
    </xf>
    <xf numFmtId="49" fontId="24" fillId="0" borderId="11" xfId="56" applyNumberFormat="1" applyFont="1" applyBorder="1" applyAlignment="1">
      <alignment horizontal="center" vertical="center"/>
      <protection/>
    </xf>
    <xf numFmtId="0" fontId="24" fillId="0" borderId="11" xfId="56" applyFont="1" applyBorder="1" applyAlignment="1">
      <alignment vertical="center" wrapText="1"/>
      <protection/>
    </xf>
    <xf numFmtId="181" fontId="24" fillId="0" borderId="11" xfId="57" applyNumberFormat="1" applyFont="1" applyFill="1" applyBorder="1" applyAlignment="1">
      <alignment vertical="center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left"/>
      <protection/>
    </xf>
    <xf numFmtId="181" fontId="24" fillId="0" borderId="0" xfId="55" applyNumberFormat="1" applyFont="1">
      <alignment/>
      <protection/>
    </xf>
    <xf numFmtId="2" fontId="22" fillId="0" borderId="11" xfId="0" applyNumberFormat="1" applyFont="1" applyBorder="1" applyAlignment="1">
      <alignment vertical="center" wrapText="1"/>
    </xf>
    <xf numFmtId="0" fontId="23" fillId="26" borderId="11" xfId="0" applyFont="1" applyFill="1" applyBorder="1" applyAlignment="1">
      <alignment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3" fillId="26" borderId="11" xfId="0" applyNumberFormat="1" applyFont="1" applyFill="1" applyBorder="1" applyAlignment="1">
      <alignment horizontal="center" vertical="center" wrapText="1"/>
    </xf>
    <xf numFmtId="49" fontId="23" fillId="26" borderId="14" xfId="0" applyNumberFormat="1" applyFont="1" applyFill="1" applyBorder="1" applyAlignment="1">
      <alignment horizontal="center" vertical="center" wrapText="1"/>
    </xf>
    <xf numFmtId="49" fontId="23" fillId="26" borderId="13" xfId="0" applyNumberFormat="1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left" vertical="center" wrapText="1"/>
    </xf>
    <xf numFmtId="49" fontId="23" fillId="24" borderId="11" xfId="67" applyNumberFormat="1" applyFont="1" applyFill="1" applyBorder="1" applyAlignment="1">
      <alignment horizontal="center" vertical="center" wrapText="1"/>
      <protection/>
    </xf>
    <xf numFmtId="49" fontId="26" fillId="24" borderId="11" xfId="67" applyNumberFormat="1" applyFont="1" applyFill="1" applyBorder="1" applyAlignment="1">
      <alignment horizontal="center" vertical="center" wrapText="1"/>
      <protection/>
    </xf>
    <xf numFmtId="49" fontId="22" fillId="24" borderId="11" xfId="67" applyNumberFormat="1" applyFont="1" applyFill="1" applyBorder="1" applyAlignment="1">
      <alignment horizontal="center" vertical="center" wrapText="1"/>
      <protection/>
    </xf>
    <xf numFmtId="49" fontId="24" fillId="24" borderId="11" xfId="67" applyNumberFormat="1" applyFont="1" applyFill="1" applyBorder="1" applyAlignment="1">
      <alignment horizontal="center" vertical="center" wrapText="1"/>
      <protection/>
    </xf>
    <xf numFmtId="0" fontId="22" fillId="24" borderId="11" xfId="0" applyFont="1" applyFill="1" applyBorder="1" applyAlignment="1">
      <alignment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49" fontId="22" fillId="26" borderId="11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 wrapText="1"/>
    </xf>
    <xf numFmtId="0" fontId="26" fillId="26" borderId="11" xfId="0" applyFont="1" applyFill="1" applyBorder="1" applyAlignment="1">
      <alignment vertical="center" wrapText="1"/>
    </xf>
    <xf numFmtId="49" fontId="26" fillId="26" borderId="11" xfId="0" applyNumberFormat="1" applyFont="1" applyFill="1" applyBorder="1" applyAlignment="1">
      <alignment horizontal="center" vertical="center" wrapText="1"/>
    </xf>
    <xf numFmtId="0" fontId="26" fillId="26" borderId="14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49" fontId="23" fillId="26" borderId="11" xfId="58" applyNumberFormat="1" applyFont="1" applyFill="1" applyBorder="1" applyAlignment="1">
      <alignment horizontal="center" vertical="center" wrapText="1"/>
      <protection/>
    </xf>
    <xf numFmtId="49" fontId="22" fillId="24" borderId="11" xfId="58" applyNumberFormat="1" applyFont="1" applyFill="1" applyBorder="1" applyAlignment="1">
      <alignment horizontal="center" vertical="center" wrapText="1"/>
      <protection/>
    </xf>
    <xf numFmtId="0" fontId="26" fillId="26" borderId="11" xfId="0" applyFont="1" applyFill="1" applyBorder="1" applyAlignment="1">
      <alignment horizontal="left" vertical="center" wrapText="1"/>
    </xf>
    <xf numFmtId="49" fontId="24" fillId="26" borderId="11" xfId="0" applyNumberFormat="1" applyFont="1" applyFill="1" applyBorder="1" applyAlignment="1">
      <alignment horizontal="center" vertical="center" wrapText="1"/>
    </xf>
    <xf numFmtId="0" fontId="23" fillId="26" borderId="14" xfId="0" applyFont="1" applyFill="1" applyBorder="1" applyAlignment="1">
      <alignment horizontal="center" vertical="center" wrapText="1"/>
    </xf>
    <xf numFmtId="0" fontId="23" fillId="26" borderId="13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justify" vertical="center" wrapText="1"/>
    </xf>
    <xf numFmtId="0" fontId="23" fillId="24" borderId="14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3" fillId="26" borderId="11" xfId="0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24" fillId="24" borderId="12" xfId="0" applyFont="1" applyFill="1" applyBorder="1" applyAlignment="1">
      <alignment horizontal="right" vertical="center" wrapText="1"/>
    </xf>
    <xf numFmtId="49" fontId="22" fillId="27" borderId="11" xfId="67" applyNumberFormat="1" applyFont="1" applyFill="1" applyBorder="1" applyAlignment="1">
      <alignment horizontal="center" vertical="center" wrapText="1"/>
      <protection/>
    </xf>
    <xf numFmtId="49" fontId="22" fillId="0" borderId="11" xfId="67" applyNumberFormat="1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vertical="center" wrapText="1"/>
    </xf>
    <xf numFmtId="49" fontId="23" fillId="0" borderId="11" xfId="67" applyNumberFormat="1" applyFont="1" applyFill="1" applyBorder="1" applyAlignment="1">
      <alignment horizontal="center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11" xfId="58" applyNumberFormat="1" applyFont="1" applyFill="1" applyBorder="1" applyAlignment="1">
      <alignment horizontal="center" vertical="center" wrapText="1"/>
      <protection/>
    </xf>
    <xf numFmtId="49" fontId="24" fillId="27" borderId="11" xfId="67" applyNumberFormat="1" applyFont="1" applyFill="1" applyBorder="1" applyAlignment="1">
      <alignment horizontal="center" vertical="center" wrapText="1"/>
      <protection/>
    </xf>
    <xf numFmtId="0" fontId="22" fillId="27" borderId="11" xfId="0" applyFont="1" applyFill="1" applyBorder="1" applyAlignment="1">
      <alignment horizontal="left" vertical="center" wrapText="1"/>
    </xf>
    <xf numFmtId="49" fontId="26" fillId="24" borderId="11" xfId="60" applyNumberFormat="1" applyFont="1" applyFill="1" applyBorder="1" applyAlignment="1">
      <alignment horizontal="center" vertical="center" wrapText="1"/>
      <protection/>
    </xf>
    <xf numFmtId="49" fontId="26" fillId="24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8" fillId="27" borderId="0" xfId="67" applyFont="1" applyFill="1" applyAlignment="1">
      <alignment vertical="center"/>
      <protection/>
    </xf>
    <xf numFmtId="0" fontId="28" fillId="27" borderId="0" xfId="67" applyFont="1" applyFill="1" applyAlignment="1">
      <alignment vertical="center" wrapText="1"/>
      <protection/>
    </xf>
    <xf numFmtId="0" fontId="22" fillId="23" borderId="11" xfId="0" applyFont="1" applyFill="1" applyBorder="1" applyAlignment="1">
      <alignment vertical="center" wrapText="1"/>
    </xf>
    <xf numFmtId="49" fontId="22" fillId="23" borderId="11" xfId="67" applyNumberFormat="1" applyFont="1" applyFill="1" applyBorder="1" applyAlignment="1">
      <alignment horizontal="center" vertical="center" wrapText="1"/>
      <protection/>
    </xf>
    <xf numFmtId="49" fontId="24" fillId="23" borderId="11" xfId="67" applyNumberFormat="1" applyFont="1" applyFill="1" applyBorder="1" applyAlignment="1">
      <alignment horizontal="center" vertical="center" wrapText="1"/>
      <protection/>
    </xf>
    <xf numFmtId="0" fontId="22" fillId="23" borderId="11" xfId="0" applyFont="1" applyFill="1" applyBorder="1" applyAlignment="1">
      <alignment horizontal="left" vertical="center" wrapText="1"/>
    </xf>
    <xf numFmtId="49" fontId="22" fillId="23" borderId="11" xfId="0" applyNumberFormat="1" applyFont="1" applyFill="1" applyBorder="1" applyAlignment="1">
      <alignment horizontal="center" vertical="center" wrapText="1"/>
    </xf>
    <xf numFmtId="49" fontId="22" fillId="23" borderId="11" xfId="58" applyNumberFormat="1" applyFont="1" applyFill="1" applyBorder="1" applyAlignment="1">
      <alignment horizontal="center" vertical="center" wrapText="1"/>
      <protection/>
    </xf>
    <xf numFmtId="49" fontId="26" fillId="23" borderId="11" xfId="60" applyNumberFormat="1" applyFont="1" applyFill="1" applyBorder="1" applyAlignment="1">
      <alignment horizontal="center" vertical="center" wrapText="1"/>
      <protection/>
    </xf>
    <xf numFmtId="49" fontId="23" fillId="23" borderId="11" xfId="0" applyNumberFormat="1" applyFont="1" applyFill="1" applyBorder="1" applyAlignment="1">
      <alignment horizontal="center" vertical="center" wrapText="1"/>
    </xf>
    <xf numFmtId="0" fontId="22" fillId="23" borderId="11" xfId="0" applyFont="1" applyFill="1" applyBorder="1" applyAlignment="1">
      <alignment horizontal="left" wrapText="1"/>
    </xf>
    <xf numFmtId="0" fontId="24" fillId="23" borderId="11" xfId="0" applyFont="1" applyFill="1" applyBorder="1" applyAlignment="1">
      <alignment vertical="center" wrapText="1"/>
    </xf>
    <xf numFmtId="0" fontId="22" fillId="23" borderId="11" xfId="42" applyFont="1" applyFill="1" applyBorder="1" applyAlignment="1" applyProtection="1">
      <alignment horizontal="left" vertical="top" wrapText="1"/>
      <protection/>
    </xf>
    <xf numFmtId="0" fontId="26" fillId="28" borderId="11" xfId="0" applyFont="1" applyFill="1" applyBorder="1" applyAlignment="1">
      <alignment vertical="center" wrapText="1"/>
    </xf>
    <xf numFmtId="49" fontId="26" fillId="28" borderId="11" xfId="0" applyNumberFormat="1" applyFont="1" applyFill="1" applyBorder="1" applyAlignment="1">
      <alignment horizontal="center" vertical="center" wrapText="1"/>
    </xf>
    <xf numFmtId="0" fontId="22" fillId="23" borderId="11" xfId="42" applyFont="1" applyFill="1" applyBorder="1" applyAlignment="1" applyProtection="1">
      <alignment horizontal="left" wrapText="1"/>
      <protection/>
    </xf>
    <xf numFmtId="49" fontId="23" fillId="23" borderId="11" xfId="67" applyNumberFormat="1" applyFont="1" applyFill="1" applyBorder="1" applyAlignment="1">
      <alignment horizontal="center" vertical="center" wrapText="1"/>
      <protection/>
    </xf>
    <xf numFmtId="49" fontId="26" fillId="23" borderId="11" xfId="0" applyNumberFormat="1" applyFont="1" applyFill="1" applyBorder="1" applyAlignment="1">
      <alignment horizontal="center" vertical="center" wrapText="1"/>
    </xf>
    <xf numFmtId="0" fontId="22" fillId="23" borderId="11" xfId="0" applyFont="1" applyFill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left" vertical="center" wrapText="1"/>
    </xf>
    <xf numFmtId="49" fontId="22" fillId="28" borderId="14" xfId="0" applyNumberFormat="1" applyFont="1" applyFill="1" applyBorder="1" applyAlignment="1">
      <alignment horizontal="center" vertical="center" wrapText="1"/>
    </xf>
    <xf numFmtId="49" fontId="22" fillId="28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justify"/>
    </xf>
    <xf numFmtId="0" fontId="43" fillId="0" borderId="11" xfId="0" applyFont="1" applyBorder="1" applyAlignment="1">
      <alignment wrapText="1"/>
    </xf>
    <xf numFmtId="0" fontId="22" fillId="27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top" wrapText="1"/>
    </xf>
    <xf numFmtId="0" fontId="24" fillId="27" borderId="0" xfId="60" applyFont="1" applyFill="1" applyAlignment="1">
      <alignment vertical="center" wrapText="1"/>
      <protection/>
    </xf>
    <xf numFmtId="49" fontId="22" fillId="0" borderId="14" xfId="0" applyNumberFormat="1" applyFont="1" applyBorder="1" applyAlignment="1">
      <alignment horizontal="center" vertical="center" wrapText="1"/>
    </xf>
    <xf numFmtId="0" fontId="43" fillId="24" borderId="11" xfId="0" applyFont="1" applyFill="1" applyBorder="1" applyAlignment="1">
      <alignment wrapText="1"/>
    </xf>
    <xf numFmtId="0" fontId="43" fillId="24" borderId="11" xfId="0" applyFont="1" applyFill="1" applyBorder="1" applyAlignment="1">
      <alignment wrapText="1"/>
    </xf>
    <xf numFmtId="0" fontId="26" fillId="27" borderId="11" xfId="0" applyFont="1" applyFill="1" applyBorder="1" applyAlignment="1">
      <alignment vertical="top" wrapText="1"/>
    </xf>
    <xf numFmtId="0" fontId="23" fillId="27" borderId="11" xfId="0" applyFont="1" applyFill="1" applyBorder="1" applyAlignment="1">
      <alignment horizontal="left" vertical="top" wrapText="1"/>
    </xf>
    <xf numFmtId="0" fontId="23" fillId="23" borderId="14" xfId="0" applyFont="1" applyFill="1" applyBorder="1" applyAlignment="1">
      <alignment horizontal="center" vertical="center" wrapText="1"/>
    </xf>
    <xf numFmtId="0" fontId="23" fillId="23" borderId="13" xfId="0" applyFont="1" applyFill="1" applyBorder="1" applyAlignment="1">
      <alignment horizontal="center" vertical="center" wrapText="1"/>
    </xf>
    <xf numFmtId="0" fontId="23" fillId="23" borderId="14" xfId="0" applyFont="1" applyFill="1" applyBorder="1" applyAlignment="1">
      <alignment horizontal="center" wrapText="1"/>
    </xf>
    <xf numFmtId="188" fontId="44" fillId="24" borderId="11" xfId="54" applyNumberFormat="1" applyFont="1" applyFill="1" applyBorder="1" applyAlignment="1" applyProtection="1">
      <alignment horizontal="left" wrapText="1"/>
      <protection hidden="1"/>
    </xf>
    <xf numFmtId="0" fontId="44" fillId="23" borderId="11" xfId="0" applyFont="1" applyFill="1" applyBorder="1" applyAlignment="1">
      <alignment wrapText="1"/>
    </xf>
    <xf numFmtId="0" fontId="43" fillId="23" borderId="11" xfId="0" applyFont="1" applyFill="1" applyBorder="1" applyAlignment="1">
      <alignment wrapText="1"/>
    </xf>
    <xf numFmtId="188" fontId="24" fillId="23" borderId="11" xfId="53" applyNumberFormat="1" applyFont="1" applyFill="1" applyBorder="1" applyAlignment="1" applyProtection="1">
      <alignment horizontal="left" wrapText="1"/>
      <protection hidden="1"/>
    </xf>
    <xf numFmtId="188" fontId="44" fillId="23" borderId="11" xfId="53" applyNumberFormat="1" applyFont="1" applyFill="1" applyBorder="1" applyAlignment="1" applyProtection="1">
      <alignment horizontal="left" wrapText="1"/>
      <protection hidden="1"/>
    </xf>
    <xf numFmtId="188" fontId="24" fillId="24" borderId="11" xfId="54" applyNumberFormat="1" applyFont="1" applyFill="1" applyBorder="1" applyAlignment="1" applyProtection="1">
      <alignment horizontal="left" wrapText="1"/>
      <protection hidden="1"/>
    </xf>
    <xf numFmtId="188" fontId="24" fillId="24" borderId="11" xfId="53" applyNumberFormat="1" applyFont="1" applyFill="1" applyBorder="1" applyAlignment="1" applyProtection="1">
      <alignment horizontal="left" wrapText="1"/>
      <protection hidden="1"/>
    </xf>
    <xf numFmtId="49" fontId="41" fillId="24" borderId="11" xfId="0" applyNumberFormat="1" applyFont="1" applyFill="1" applyBorder="1" applyAlignment="1">
      <alignment horizontal="center" vertical="center" wrapText="1"/>
    </xf>
    <xf numFmtId="0" fontId="24" fillId="0" borderId="15" xfId="60" applyFont="1" applyFill="1" applyBorder="1" applyAlignment="1">
      <alignment vertical="center"/>
      <protection/>
    </xf>
    <xf numFmtId="0" fontId="24" fillId="0" borderId="15" xfId="60" applyFont="1" applyFill="1" applyBorder="1" applyAlignment="1">
      <alignment vertical="center" wrapText="1"/>
      <protection/>
    </xf>
    <xf numFmtId="188" fontId="24" fillId="0" borderId="11" xfId="54" applyNumberFormat="1" applyFont="1" applyFill="1" applyBorder="1" applyAlignment="1" applyProtection="1">
      <alignment horizontal="left" vertical="top" wrapText="1"/>
      <protection hidden="1"/>
    </xf>
    <xf numFmtId="0" fontId="24" fillId="0" borderId="13" xfId="0" applyFont="1" applyFill="1" applyBorder="1" applyAlignment="1">
      <alignment horizontal="center" vertical="center" wrapText="1"/>
    </xf>
    <xf numFmtId="188" fontId="26" fillId="27" borderId="11" xfId="53" applyNumberFormat="1" applyFont="1" applyFill="1" applyBorder="1" applyAlignment="1" applyProtection="1">
      <alignment horizontal="left" vertical="top" wrapText="1"/>
      <protection hidden="1"/>
    </xf>
    <xf numFmtId="0" fontId="23" fillId="28" borderId="1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4" fontId="23" fillId="26" borderId="11" xfId="0" applyNumberFormat="1" applyFont="1" applyFill="1" applyBorder="1" applyAlignment="1">
      <alignment horizontal="right" vertical="center" wrapText="1"/>
    </xf>
    <xf numFmtId="4" fontId="26" fillId="24" borderId="11" xfId="67" applyNumberFormat="1" applyFont="1" applyFill="1" applyBorder="1" applyAlignment="1">
      <alignment vertical="center" wrapText="1"/>
      <protection/>
    </xf>
    <xf numFmtId="4" fontId="24" fillId="24" borderId="11" xfId="67" applyNumberFormat="1" applyFont="1" applyFill="1" applyBorder="1" applyAlignment="1">
      <alignment vertical="center" wrapText="1"/>
      <protection/>
    </xf>
    <xf numFmtId="4" fontId="23" fillId="24" borderId="11" xfId="0" applyNumberFormat="1" applyFont="1" applyFill="1" applyBorder="1" applyAlignment="1">
      <alignment horizontal="right" vertical="center" wrapText="1"/>
    </xf>
    <xf numFmtId="4" fontId="22" fillId="24" borderId="11" xfId="0" applyNumberFormat="1" applyFont="1" applyFill="1" applyBorder="1" applyAlignment="1">
      <alignment vertical="center" wrapText="1"/>
    </xf>
    <xf numFmtId="4" fontId="22" fillId="26" borderId="11" xfId="0" applyNumberFormat="1" applyFont="1" applyFill="1" applyBorder="1" applyAlignment="1">
      <alignment horizontal="right" vertical="center" wrapText="1"/>
    </xf>
    <xf numFmtId="4" fontId="22" fillId="24" borderId="11" xfId="0" applyNumberFormat="1" applyFont="1" applyFill="1" applyBorder="1" applyAlignment="1">
      <alignment horizontal="right" vertical="center" wrapText="1"/>
    </xf>
    <xf numFmtId="4" fontId="26" fillId="23" borderId="11" xfId="60" applyNumberFormat="1" applyFont="1" applyFill="1" applyBorder="1" applyAlignment="1">
      <alignment vertical="center" wrapText="1"/>
      <protection/>
    </xf>
    <xf numFmtId="4" fontId="22" fillId="0" borderId="11" xfId="0" applyNumberFormat="1" applyFont="1" applyFill="1" applyBorder="1" applyAlignment="1">
      <alignment horizontal="right" vertical="center" wrapText="1"/>
    </xf>
    <xf numFmtId="4" fontId="26" fillId="26" borderId="11" xfId="58" applyNumberFormat="1" applyFont="1" applyFill="1" applyBorder="1" applyAlignment="1">
      <alignment vertical="center" wrapText="1"/>
      <protection/>
    </xf>
    <xf numFmtId="4" fontId="22" fillId="23" borderId="11" xfId="0" applyNumberFormat="1" applyFont="1" applyFill="1" applyBorder="1" applyAlignment="1">
      <alignment horizontal="right" vertical="center" wrapText="1"/>
    </xf>
    <xf numFmtId="4" fontId="23" fillId="23" borderId="11" xfId="0" applyNumberFormat="1" applyFont="1" applyFill="1" applyBorder="1" applyAlignment="1">
      <alignment horizontal="right" vertical="center" wrapText="1"/>
    </xf>
    <xf numFmtId="4" fontId="24" fillId="27" borderId="11" xfId="60" applyNumberFormat="1" applyFont="1" applyFill="1" applyBorder="1" applyAlignment="1">
      <alignment vertical="center" wrapText="1"/>
      <protection/>
    </xf>
    <xf numFmtId="4" fontId="24" fillId="27" borderId="11" xfId="67" applyNumberFormat="1" applyFont="1" applyFill="1" applyBorder="1" applyAlignment="1">
      <alignment vertical="center" wrapText="1"/>
      <protection/>
    </xf>
    <xf numFmtId="4" fontId="26" fillId="26" borderId="11" xfId="0" applyNumberFormat="1" applyFont="1" applyFill="1" applyBorder="1" applyAlignment="1">
      <alignment horizontal="right" vertical="center" wrapText="1"/>
    </xf>
    <xf numFmtId="4" fontId="26" fillId="28" borderId="11" xfId="0" applyNumberFormat="1" applyFont="1" applyFill="1" applyBorder="1" applyAlignment="1">
      <alignment horizontal="right" vertical="center" wrapText="1"/>
    </xf>
    <xf numFmtId="4" fontId="24" fillId="26" borderId="11" xfId="0" applyNumberFormat="1" applyFont="1" applyFill="1" applyBorder="1" applyAlignment="1">
      <alignment horizontal="right" vertical="center" wrapText="1"/>
    </xf>
    <xf numFmtId="4" fontId="24" fillId="23" borderId="11" xfId="67" applyNumberFormat="1" applyFont="1" applyFill="1" applyBorder="1" applyAlignment="1">
      <alignment vertical="center" wrapText="1"/>
      <protection/>
    </xf>
    <xf numFmtId="4" fontId="22" fillId="0" borderId="11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9" fontId="22" fillId="26" borderId="14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wrapText="1"/>
    </xf>
    <xf numFmtId="49" fontId="24" fillId="24" borderId="11" xfId="60" applyNumberFormat="1" applyFont="1" applyFill="1" applyBorder="1" applyAlignment="1">
      <alignment horizontal="center" vertical="center" wrapText="1"/>
      <protection/>
    </xf>
    <xf numFmtId="0" fontId="22" fillId="0" borderId="11" xfId="0" applyFont="1" applyBorder="1" applyAlignment="1">
      <alignment wrapText="1"/>
    </xf>
    <xf numFmtId="49" fontId="22" fillId="24" borderId="11" xfId="0" applyNumberFormat="1" applyFont="1" applyFill="1" applyBorder="1" applyAlignment="1">
      <alignment wrapText="1"/>
    </xf>
    <xf numFmtId="0" fontId="26" fillId="27" borderId="11" xfId="0" applyFont="1" applyFill="1" applyBorder="1" applyAlignment="1">
      <alignment horizontal="left" vertical="top" wrapText="1"/>
    </xf>
    <xf numFmtId="4" fontId="23" fillId="0" borderId="11" xfId="0" applyNumberFormat="1" applyFont="1" applyFill="1" applyBorder="1" applyAlignment="1">
      <alignment horizontal="right" vertical="center" wrapText="1"/>
    </xf>
    <xf numFmtId="4" fontId="24" fillId="24" borderId="11" xfId="60" applyNumberFormat="1" applyFont="1" applyFill="1" applyBorder="1" applyAlignment="1">
      <alignment vertical="center" wrapText="1"/>
      <protection/>
    </xf>
    <xf numFmtId="49" fontId="23" fillId="26" borderId="14" xfId="0" applyNumberFormat="1" applyFont="1" applyFill="1" applyBorder="1" applyAlignment="1">
      <alignment horizontal="center" vertical="center"/>
    </xf>
    <xf numFmtId="49" fontId="22" fillId="26" borderId="14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justify"/>
    </xf>
    <xf numFmtId="188" fontId="24" fillId="24" borderId="11" xfId="54" applyNumberFormat="1" applyFont="1" applyFill="1" applyBorder="1" applyAlignment="1" applyProtection="1">
      <alignment vertical="center" wrapText="1"/>
      <protection hidden="1"/>
    </xf>
    <xf numFmtId="0" fontId="23" fillId="0" borderId="11" xfId="0" applyFont="1" applyBorder="1" applyAlignment="1">
      <alignment horizontal="justify"/>
    </xf>
    <xf numFmtId="0" fontId="23" fillId="24" borderId="14" xfId="0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wrapText="1"/>
    </xf>
    <xf numFmtId="0" fontId="22" fillId="0" borderId="11" xfId="0" applyFont="1" applyBorder="1" applyAlignment="1">
      <alignment horizontal="left"/>
    </xf>
    <xf numFmtId="0" fontId="23" fillId="24" borderId="11" xfId="0" applyFont="1" applyFill="1" applyBorder="1" applyAlignment="1">
      <alignment/>
    </xf>
    <xf numFmtId="181" fontId="13" fillId="0" borderId="0" xfId="0" applyNumberFormat="1" applyFont="1" applyBorder="1" applyAlignment="1">
      <alignment vertical="center"/>
    </xf>
    <xf numFmtId="181" fontId="13" fillId="0" borderId="0" xfId="0" applyNumberFormat="1" applyFont="1" applyBorder="1" applyAlignment="1">
      <alignment horizontal="right" vertical="center"/>
    </xf>
    <xf numFmtId="0" fontId="22" fillId="23" borderId="11" xfId="0" applyFont="1" applyFill="1" applyBorder="1" applyAlignment="1">
      <alignment horizontal="justify"/>
    </xf>
    <xf numFmtId="0" fontId="42" fillId="24" borderId="11" xfId="42" applyFont="1" applyFill="1" applyBorder="1" applyAlignment="1" applyProtection="1">
      <alignment horizontal="left" wrapText="1"/>
      <protection/>
    </xf>
    <xf numFmtId="0" fontId="45" fillId="27" borderId="11" xfId="0" applyFont="1" applyFill="1" applyBorder="1" applyAlignment="1">
      <alignment wrapText="1"/>
    </xf>
    <xf numFmtId="181" fontId="23" fillId="26" borderId="11" xfId="0" applyNumberFormat="1" applyFont="1" applyFill="1" applyBorder="1" applyAlignment="1">
      <alignment horizontal="center" vertical="center" wrapText="1"/>
    </xf>
    <xf numFmtId="2" fontId="23" fillId="24" borderId="11" xfId="67" applyNumberFormat="1" applyFont="1" applyFill="1" applyBorder="1" applyAlignment="1">
      <alignment horizontal="left" vertical="center" wrapText="1"/>
      <protection/>
    </xf>
    <xf numFmtId="2" fontId="22" fillId="24" borderId="11" xfId="67" applyNumberFormat="1" applyFont="1" applyFill="1" applyBorder="1" applyAlignment="1">
      <alignment horizontal="left" vertical="center" wrapText="1"/>
      <protection/>
    </xf>
    <xf numFmtId="2" fontId="24" fillId="24" borderId="11" xfId="67" applyNumberFormat="1" applyFont="1" applyFill="1" applyBorder="1" applyAlignment="1">
      <alignment horizontal="left" vertical="center" wrapText="1"/>
      <protection/>
    </xf>
    <xf numFmtId="0" fontId="26" fillId="24" borderId="11" xfId="0" applyFont="1" applyFill="1" applyBorder="1" applyAlignment="1">
      <alignment vertical="center" wrapText="1"/>
    </xf>
    <xf numFmtId="49" fontId="24" fillId="23" borderId="11" xfId="60" applyNumberFormat="1" applyFont="1" applyFill="1" applyBorder="1" applyAlignment="1">
      <alignment horizontal="center" vertical="center" wrapText="1"/>
      <protection/>
    </xf>
    <xf numFmtId="0" fontId="40" fillId="0" borderId="11" xfId="0" applyFont="1" applyBorder="1" applyAlignment="1">
      <alignment/>
    </xf>
    <xf numFmtId="0" fontId="24" fillId="26" borderId="11" xfId="0" applyFont="1" applyFill="1" applyBorder="1" applyAlignment="1">
      <alignment horizontal="left" vertical="center" wrapText="1"/>
    </xf>
    <xf numFmtId="0" fontId="24" fillId="29" borderId="11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justify"/>
    </xf>
    <xf numFmtId="0" fontId="22" fillId="23" borderId="11" xfId="0" applyFont="1" applyFill="1" applyBorder="1" applyAlignment="1">
      <alignment horizontal="center" wrapText="1"/>
    </xf>
    <xf numFmtId="2" fontId="23" fillId="27" borderId="11" xfId="67" applyNumberFormat="1" applyFont="1" applyFill="1" applyBorder="1" applyAlignment="1">
      <alignment horizontal="left" vertical="center" wrapText="1"/>
      <protection/>
    </xf>
    <xf numFmtId="49" fontId="26" fillId="27" borderId="11" xfId="67" applyNumberFormat="1" applyFont="1" applyFill="1" applyBorder="1" applyAlignment="1">
      <alignment horizontal="center" vertical="center" wrapText="1"/>
      <protection/>
    </xf>
    <xf numFmtId="2" fontId="24" fillId="27" borderId="11" xfId="67" applyNumberFormat="1" applyFont="1" applyFill="1" applyBorder="1" applyAlignment="1">
      <alignment horizontal="left" vertical="center" wrapText="1"/>
      <protection/>
    </xf>
    <xf numFmtId="49" fontId="26" fillId="27" borderId="11" xfId="60" applyNumberFormat="1" applyFont="1" applyFill="1" applyBorder="1" applyAlignment="1">
      <alignment horizontal="center" vertical="center" wrapText="1"/>
      <protection/>
    </xf>
    <xf numFmtId="49" fontId="24" fillId="27" borderId="11" xfId="60" applyNumberFormat="1" applyFont="1" applyFill="1" applyBorder="1" applyAlignment="1">
      <alignment horizontal="center" vertical="center" wrapText="1"/>
      <protection/>
    </xf>
    <xf numFmtId="0" fontId="22" fillId="23" borderId="11" xfId="0" applyFont="1" applyFill="1" applyBorder="1" applyAlignment="1">
      <alignment/>
    </xf>
    <xf numFmtId="0" fontId="23" fillId="26" borderId="14" xfId="0" applyFont="1" applyFill="1" applyBorder="1" applyAlignment="1">
      <alignment horizontal="right" vertical="center" wrapText="1"/>
    </xf>
    <xf numFmtId="49" fontId="22" fillId="24" borderId="14" xfId="0" applyNumberFormat="1" applyFont="1" applyFill="1" applyBorder="1" applyAlignment="1">
      <alignment horizontal="center" vertical="center"/>
    </xf>
    <xf numFmtId="49" fontId="22" fillId="23" borderId="14" xfId="0" applyNumberFormat="1" applyFont="1" applyFill="1" applyBorder="1" applyAlignment="1">
      <alignment horizontal="center" wrapText="1"/>
    </xf>
    <xf numFmtId="0" fontId="26" fillId="23" borderId="14" xfId="60" applyFont="1" applyFill="1" applyBorder="1" applyAlignment="1">
      <alignment horizontal="center" vertical="center" wrapText="1"/>
      <protection/>
    </xf>
    <xf numFmtId="0" fontId="26" fillId="23" borderId="13" xfId="60" applyFont="1" applyFill="1" applyBorder="1" applyAlignment="1">
      <alignment horizontal="center" vertical="center" wrapText="1"/>
      <protection/>
    </xf>
    <xf numFmtId="49" fontId="23" fillId="28" borderId="14" xfId="0" applyNumberFormat="1" applyFont="1" applyFill="1" applyBorder="1" applyAlignment="1">
      <alignment horizontal="center" vertical="center" wrapText="1"/>
    </xf>
    <xf numFmtId="49" fontId="23" fillId="28" borderId="13" xfId="0" applyNumberFormat="1" applyFont="1" applyFill="1" applyBorder="1" applyAlignment="1">
      <alignment horizontal="center" vertical="center" wrapText="1"/>
    </xf>
    <xf numFmtId="0" fontId="24" fillId="24" borderId="14" xfId="60" applyFont="1" applyFill="1" applyBorder="1" applyAlignment="1">
      <alignment horizontal="center" wrapText="1"/>
      <protection/>
    </xf>
    <xf numFmtId="0" fontId="24" fillId="24" borderId="13" xfId="60" applyFont="1" applyFill="1" applyBorder="1" applyAlignment="1">
      <alignment horizontal="center" wrapText="1"/>
      <protection/>
    </xf>
    <xf numFmtId="0" fontId="23" fillId="28" borderId="13" xfId="0" applyFont="1" applyFill="1" applyBorder="1" applyAlignment="1">
      <alignment horizontal="center" vertical="center" wrapText="1"/>
    </xf>
    <xf numFmtId="49" fontId="22" fillId="23" borderId="13" xfId="0" applyNumberFormat="1" applyFont="1" applyFill="1" applyBorder="1" applyAlignment="1">
      <alignment horizontal="center" wrapText="1"/>
    </xf>
    <xf numFmtId="0" fontId="24" fillId="23" borderId="14" xfId="60" applyFont="1" applyFill="1" applyBorder="1" applyAlignment="1">
      <alignment horizontal="center" vertical="center" wrapText="1"/>
      <protection/>
    </xf>
    <xf numFmtId="0" fontId="24" fillId="23" borderId="13" xfId="60" applyFont="1" applyFill="1" applyBorder="1" applyAlignment="1">
      <alignment horizontal="center" vertical="center" wrapText="1"/>
      <protection/>
    </xf>
    <xf numFmtId="0" fontId="22" fillId="24" borderId="13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top" wrapText="1"/>
    </xf>
    <xf numFmtId="0" fontId="22" fillId="26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2" fillId="26" borderId="14" xfId="0" applyNumberFormat="1" applyFont="1" applyFill="1" applyBorder="1" applyAlignment="1">
      <alignment horizontal="center" vertical="center" wrapText="1"/>
    </xf>
    <xf numFmtId="49" fontId="23" fillId="27" borderId="14" xfId="0" applyNumberFormat="1" applyFont="1" applyFill="1" applyBorder="1" applyAlignment="1">
      <alignment horizontal="center" vertical="center" wrapText="1"/>
    </xf>
    <xf numFmtId="49" fontId="23" fillId="27" borderId="13" xfId="0" applyNumberFormat="1" applyFont="1" applyFill="1" applyBorder="1" applyAlignment="1">
      <alignment horizontal="center" vertical="center" wrapText="1"/>
    </xf>
    <xf numFmtId="49" fontId="24" fillId="27" borderId="14" xfId="0" applyNumberFormat="1" applyFont="1" applyFill="1" applyBorder="1" applyAlignment="1">
      <alignment horizontal="center" vertical="center" wrapText="1"/>
    </xf>
    <xf numFmtId="49" fontId="24" fillId="27" borderId="13" xfId="0" applyNumberFormat="1" applyFont="1" applyFill="1" applyBorder="1" applyAlignment="1">
      <alignment horizontal="center" vertical="center" wrapText="1"/>
    </xf>
    <xf numFmtId="49" fontId="24" fillId="23" borderId="14" xfId="0" applyNumberFormat="1" applyFont="1" applyFill="1" applyBorder="1" applyAlignment="1">
      <alignment horizontal="center" vertical="center" wrapText="1"/>
    </xf>
    <xf numFmtId="49" fontId="24" fillId="23" borderId="13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/>
    </xf>
    <xf numFmtId="49" fontId="22" fillId="23" borderId="14" xfId="0" applyNumberFormat="1" applyFont="1" applyFill="1" applyBorder="1" applyAlignment="1">
      <alignment horizontal="center" vertical="center" wrapText="1"/>
    </xf>
    <xf numFmtId="49" fontId="22" fillId="23" borderId="13" xfId="0" applyNumberFormat="1" applyFont="1" applyFill="1" applyBorder="1" applyAlignment="1">
      <alignment horizontal="center" vertical="center" wrapText="1"/>
    </xf>
    <xf numFmtId="49" fontId="22" fillId="26" borderId="14" xfId="0" applyNumberFormat="1" applyFont="1" applyFill="1" applyBorder="1" applyAlignment="1">
      <alignment horizontal="center" wrapText="1"/>
    </xf>
    <xf numFmtId="49" fontId="22" fillId="26" borderId="13" xfId="0" applyNumberFormat="1" applyFont="1" applyFill="1" applyBorder="1" applyAlignment="1">
      <alignment horizontal="center" wrapText="1"/>
    </xf>
    <xf numFmtId="49" fontId="24" fillId="28" borderId="14" xfId="0" applyNumberFormat="1" applyFont="1" applyFill="1" applyBorder="1" applyAlignment="1">
      <alignment horizontal="center" vertical="center" wrapText="1"/>
    </xf>
    <xf numFmtId="49" fontId="24" fillId="28" borderId="13" xfId="0" applyNumberFormat="1" applyFont="1" applyFill="1" applyBorder="1" applyAlignment="1">
      <alignment horizontal="center" vertical="center" wrapText="1"/>
    </xf>
    <xf numFmtId="49" fontId="24" fillId="26" borderId="14" xfId="0" applyNumberFormat="1" applyFont="1" applyFill="1" applyBorder="1" applyAlignment="1">
      <alignment horizontal="center" vertical="center" wrapText="1"/>
    </xf>
    <xf numFmtId="49" fontId="24" fillId="26" borderId="13" xfId="0" applyNumberFormat="1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" fontId="22" fillId="29" borderId="11" xfId="0" applyNumberFormat="1" applyFont="1" applyFill="1" applyBorder="1" applyAlignment="1">
      <alignment horizontal="center" vertical="center" wrapText="1"/>
    </xf>
    <xf numFmtId="4" fontId="22" fillId="28" borderId="11" xfId="0" applyNumberFormat="1" applyFont="1" applyFill="1" applyBorder="1" applyAlignment="1">
      <alignment horizontal="center" vertical="center" wrapText="1"/>
    </xf>
    <xf numFmtId="4" fontId="22" fillId="26" borderId="11" xfId="0" applyNumberFormat="1" applyFont="1" applyFill="1" applyBorder="1" applyAlignment="1">
      <alignment horizontal="right" vertical="center" wrapText="1"/>
    </xf>
    <xf numFmtId="0" fontId="24" fillId="27" borderId="11" xfId="0" applyFont="1" applyFill="1" applyBorder="1" applyAlignment="1">
      <alignment vertical="top" wrapText="1"/>
    </xf>
    <xf numFmtId="49" fontId="22" fillId="27" borderId="11" xfId="67" applyNumberFormat="1" applyFont="1" applyFill="1" applyBorder="1" applyAlignment="1">
      <alignment horizontal="center" vertical="center" wrapText="1"/>
      <protection/>
    </xf>
    <xf numFmtId="49" fontId="22" fillId="27" borderId="11" xfId="0" applyNumberFormat="1" applyFont="1" applyFill="1" applyBorder="1" applyAlignment="1">
      <alignment horizontal="center" vertical="center" wrapText="1"/>
    </xf>
    <xf numFmtId="49" fontId="22" fillId="23" borderId="11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justify"/>
    </xf>
    <xf numFmtId="0" fontId="22" fillId="30" borderId="11" xfId="0" applyFont="1" applyFill="1" applyBorder="1" applyAlignment="1">
      <alignment vertical="center" wrapText="1"/>
    </xf>
    <xf numFmtId="181" fontId="22" fillId="0" borderId="11" xfId="0" applyNumberFormat="1" applyFont="1" applyFill="1" applyBorder="1" applyAlignment="1">
      <alignment vertical="center" wrapText="1"/>
    </xf>
    <xf numFmtId="4" fontId="22" fillId="23" borderId="0" xfId="0" applyNumberFormat="1" applyFont="1" applyFill="1" applyBorder="1" applyAlignment="1">
      <alignment horizontal="right" vertical="center" wrapText="1"/>
    </xf>
    <xf numFmtId="4" fontId="24" fillId="24" borderId="0" xfId="67" applyNumberFormat="1" applyFont="1" applyFill="1" applyBorder="1" applyAlignment="1">
      <alignment vertical="center" wrapText="1"/>
      <protection/>
    </xf>
    <xf numFmtId="4" fontId="22" fillId="24" borderId="0" xfId="0" applyNumberFormat="1" applyFont="1" applyFill="1" applyBorder="1" applyAlignment="1">
      <alignment horizontal="right" vertical="center" wrapText="1"/>
    </xf>
    <xf numFmtId="4" fontId="22" fillId="26" borderId="0" xfId="0" applyNumberFormat="1" applyFont="1" applyFill="1" applyBorder="1" applyAlignment="1">
      <alignment horizontal="right" vertical="center" wrapText="1"/>
    </xf>
    <xf numFmtId="4" fontId="23" fillId="26" borderId="0" xfId="0" applyNumberFormat="1" applyFont="1" applyFill="1" applyBorder="1" applyAlignment="1">
      <alignment horizontal="right" vertical="center" wrapText="1"/>
    </xf>
    <xf numFmtId="4" fontId="41" fillId="26" borderId="0" xfId="0" applyNumberFormat="1" applyFont="1" applyFill="1" applyBorder="1" applyAlignment="1">
      <alignment horizontal="right" vertical="center" wrapText="1"/>
    </xf>
    <xf numFmtId="4" fontId="23" fillId="24" borderId="0" xfId="0" applyNumberFormat="1" applyFont="1" applyFill="1" applyBorder="1" applyAlignment="1">
      <alignment horizontal="right" vertical="center" wrapText="1"/>
    </xf>
    <xf numFmtId="181" fontId="22" fillId="24" borderId="0" xfId="0" applyNumberFormat="1" applyFont="1" applyFill="1" applyBorder="1" applyAlignment="1">
      <alignment horizontal="right" vertical="center" wrapText="1"/>
    </xf>
    <xf numFmtId="181" fontId="23" fillId="0" borderId="0" xfId="0" applyNumberFormat="1" applyFont="1" applyFill="1" applyBorder="1" applyAlignment="1">
      <alignment vertical="center" wrapText="1"/>
    </xf>
    <xf numFmtId="181" fontId="22" fillId="0" borderId="0" xfId="0" applyNumberFormat="1" applyFont="1" applyFill="1" applyBorder="1" applyAlignment="1">
      <alignment vertical="center" wrapText="1"/>
    </xf>
    <xf numFmtId="4" fontId="22" fillId="0" borderId="11" xfId="0" applyNumberFormat="1" applyFont="1" applyFill="1" applyBorder="1" applyAlignment="1">
      <alignment vertical="center"/>
    </xf>
    <xf numFmtId="0" fontId="31" fillId="0" borderId="0" xfId="0" applyFont="1" applyBorder="1" applyAlignment="1">
      <alignment horizontal="right" vertical="center" wrapText="1"/>
    </xf>
    <xf numFmtId="0" fontId="23" fillId="0" borderId="0" xfId="55" applyFont="1" applyAlignment="1">
      <alignment horizontal="center" vertical="center"/>
      <protection/>
    </xf>
    <xf numFmtId="0" fontId="37" fillId="0" borderId="0" xfId="55" applyFont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0" fontId="27" fillId="0" borderId="0" xfId="55" applyFont="1" applyAlignment="1">
      <alignment horizontal="center" vertical="center"/>
      <protection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Бюджет2014_Рыльск(уточнение 8)" xfId="55"/>
    <cellStyle name="Обычный_прил (1 23 12 2008)" xfId="56"/>
    <cellStyle name="Обычный_прил 1 по новой БК" xfId="57"/>
    <cellStyle name="Обычный_Прил.1,2,3-2009" xfId="58"/>
    <cellStyle name="Обычный_Прил.1,2,3-2009_Бюджет2014_Рыльск(уточнение 8)" xfId="59"/>
    <cellStyle name="Обычный_Прил.7,8 Расходы_200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="75" zoomScaleNormal="75" zoomScaleSheetLayoutView="75" zoomScalePageLayoutView="0" workbookViewId="0" topLeftCell="A4">
      <selection activeCell="E12" sqref="E12"/>
    </sheetView>
  </sheetViews>
  <sheetFormatPr defaultColWidth="9.140625" defaultRowHeight="15"/>
  <cols>
    <col min="1" max="1" width="42.421875" style="68" customWidth="1"/>
    <col min="2" max="2" width="79.421875" style="69" customWidth="1"/>
    <col min="3" max="3" width="14.00390625" style="70" customWidth="1"/>
    <col min="4" max="16384" width="9.140625" style="67" customWidth="1"/>
  </cols>
  <sheetData>
    <row r="1" spans="2:3" s="57" customFormat="1" ht="15">
      <c r="B1" s="314" t="s">
        <v>10</v>
      </c>
      <c r="C1" s="315"/>
    </row>
    <row r="2" spans="1:6" s="51" customFormat="1" ht="15.75" customHeight="1">
      <c r="A2" s="316" t="s">
        <v>109</v>
      </c>
      <c r="B2" s="316"/>
      <c r="C2" s="316"/>
      <c r="D2" s="60"/>
      <c r="E2" s="60"/>
      <c r="F2" s="60"/>
    </row>
    <row r="3" spans="1:6" s="51" customFormat="1" ht="15.75" customHeight="1">
      <c r="A3" s="316" t="s">
        <v>157</v>
      </c>
      <c r="B3" s="316"/>
      <c r="C3" s="316"/>
      <c r="D3" s="60"/>
      <c r="E3" s="60"/>
      <c r="F3" s="60"/>
    </row>
    <row r="4" spans="1:6" s="52" customFormat="1" ht="16.5" customHeight="1">
      <c r="A4" s="312" t="s">
        <v>158</v>
      </c>
      <c r="B4" s="312"/>
      <c r="C4" s="312"/>
      <c r="D4" s="61"/>
      <c r="E4" s="61"/>
      <c r="F4" s="61"/>
    </row>
    <row r="5" spans="1:6" s="52" customFormat="1" ht="16.5" customHeight="1">
      <c r="A5" s="312" t="s">
        <v>108</v>
      </c>
      <c r="B5" s="312"/>
      <c r="C5" s="312"/>
      <c r="D5" s="61"/>
      <c r="E5" s="61"/>
      <c r="F5" s="61"/>
    </row>
    <row r="6" spans="1:3" s="59" customFormat="1" ht="15.75">
      <c r="A6" s="56"/>
      <c r="B6" s="63"/>
      <c r="C6" s="63"/>
    </row>
    <row r="7" spans="1:3" s="59" customFormat="1" ht="15.75">
      <c r="A7" s="56"/>
      <c r="B7" s="65"/>
      <c r="C7" s="58"/>
    </row>
    <row r="8" spans="1:3" s="71" customFormat="1" ht="18.75">
      <c r="A8" s="313" t="s">
        <v>11</v>
      </c>
      <c r="B8" s="313"/>
      <c r="C8" s="313"/>
    </row>
    <row r="9" spans="1:3" s="71" customFormat="1" ht="18.75">
      <c r="A9" s="313" t="s">
        <v>156</v>
      </c>
      <c r="B9" s="313"/>
      <c r="C9" s="313"/>
    </row>
    <row r="10" spans="1:3" s="71" customFormat="1" ht="18.75">
      <c r="A10" s="62"/>
      <c r="B10" s="64"/>
      <c r="C10" s="72"/>
    </row>
    <row r="11" spans="1:3" s="71" customFormat="1" ht="18.75">
      <c r="A11" s="62"/>
      <c r="C11" s="72" t="s">
        <v>155</v>
      </c>
    </row>
    <row r="12" spans="1:3" s="75" customFormat="1" ht="54" customHeight="1">
      <c r="A12" s="73" t="s">
        <v>53</v>
      </c>
      <c r="B12" s="73" t="s">
        <v>111</v>
      </c>
      <c r="C12" s="74" t="s">
        <v>40</v>
      </c>
    </row>
    <row r="13" spans="1:3" s="75" customFormat="1" ht="37.5">
      <c r="A13" s="76" t="s">
        <v>12</v>
      </c>
      <c r="B13" s="77" t="s">
        <v>13</v>
      </c>
      <c r="C13" s="78">
        <f>C14+C19+C24</f>
        <v>0</v>
      </c>
    </row>
    <row r="14" spans="1:3" s="75" customFormat="1" ht="37.5">
      <c r="A14" s="79" t="s">
        <v>14</v>
      </c>
      <c r="B14" s="80" t="s">
        <v>15</v>
      </c>
      <c r="C14" s="78">
        <f>+C15+C17</f>
        <v>0</v>
      </c>
    </row>
    <row r="15" spans="1:3" s="75" customFormat="1" ht="37.5">
      <c r="A15" s="81" t="s">
        <v>16</v>
      </c>
      <c r="B15" s="82" t="s">
        <v>17</v>
      </c>
      <c r="C15" s="78">
        <f>+C16</f>
        <v>0</v>
      </c>
    </row>
    <row r="16" spans="1:3" s="75" customFormat="1" ht="37.5">
      <c r="A16" s="81" t="s">
        <v>41</v>
      </c>
      <c r="B16" s="82" t="s">
        <v>42</v>
      </c>
      <c r="C16" s="83"/>
    </row>
    <row r="17" spans="1:3" s="75" customFormat="1" ht="37.5">
      <c r="A17" s="81" t="s">
        <v>18</v>
      </c>
      <c r="B17" s="82" t="s">
        <v>19</v>
      </c>
      <c r="C17" s="78">
        <f>+C18</f>
        <v>0</v>
      </c>
    </row>
    <row r="18" spans="1:3" s="75" customFormat="1" ht="37.5">
      <c r="A18" s="81" t="s">
        <v>43</v>
      </c>
      <c r="B18" s="82" t="s">
        <v>44</v>
      </c>
      <c r="C18" s="83"/>
    </row>
    <row r="19" spans="1:3" s="75" customFormat="1" ht="37.5">
      <c r="A19" s="79" t="s">
        <v>20</v>
      </c>
      <c r="B19" s="80" t="s">
        <v>21</v>
      </c>
      <c r="C19" s="78">
        <f>+C20+C22</f>
        <v>0</v>
      </c>
    </row>
    <row r="20" spans="1:3" s="75" customFormat="1" ht="56.25">
      <c r="A20" s="81" t="s">
        <v>22</v>
      </c>
      <c r="B20" s="82" t="s">
        <v>23</v>
      </c>
      <c r="C20" s="78">
        <f>C21</f>
        <v>0</v>
      </c>
    </row>
    <row r="21" spans="1:3" s="75" customFormat="1" ht="56.25">
      <c r="A21" s="81" t="s">
        <v>45</v>
      </c>
      <c r="B21" s="82" t="s">
        <v>46</v>
      </c>
      <c r="C21" s="83"/>
    </row>
    <row r="22" spans="1:3" s="75" customFormat="1" ht="56.25">
      <c r="A22" s="81" t="s">
        <v>24</v>
      </c>
      <c r="B22" s="82" t="s">
        <v>25</v>
      </c>
      <c r="C22" s="78">
        <f>C23</f>
        <v>0</v>
      </c>
    </row>
    <row r="23" spans="1:3" s="75" customFormat="1" ht="56.25">
      <c r="A23" s="81" t="s">
        <v>47</v>
      </c>
      <c r="B23" s="82" t="s">
        <v>48</v>
      </c>
      <c r="C23" s="83"/>
    </row>
    <row r="24" spans="1:3" s="75" customFormat="1" ht="37.5">
      <c r="A24" s="79" t="s">
        <v>26</v>
      </c>
      <c r="B24" s="80" t="s">
        <v>27</v>
      </c>
      <c r="C24" s="78">
        <f>C25+C29</f>
        <v>0</v>
      </c>
    </row>
    <row r="25" spans="1:3" s="75" customFormat="1" ht="18.75">
      <c r="A25" s="81" t="s">
        <v>28</v>
      </c>
      <c r="B25" s="82" t="s">
        <v>29</v>
      </c>
      <c r="C25" s="78">
        <f>C26</f>
        <v>0</v>
      </c>
    </row>
    <row r="26" spans="1:3" s="75" customFormat="1" ht="18.75">
      <c r="A26" s="81" t="s">
        <v>30</v>
      </c>
      <c r="B26" s="82" t="s">
        <v>31</v>
      </c>
      <c r="C26" s="78">
        <f>C27</f>
        <v>0</v>
      </c>
    </row>
    <row r="27" spans="1:3" s="75" customFormat="1" ht="18.75">
      <c r="A27" s="81" t="s">
        <v>32</v>
      </c>
      <c r="B27" s="82" t="s">
        <v>33</v>
      </c>
      <c r="C27" s="78">
        <f>C28</f>
        <v>0</v>
      </c>
    </row>
    <row r="28" spans="1:3" s="75" customFormat="1" ht="37.5">
      <c r="A28" s="81" t="s">
        <v>49</v>
      </c>
      <c r="B28" s="82" t="s">
        <v>52</v>
      </c>
      <c r="C28" s="83"/>
    </row>
    <row r="29" spans="1:3" s="75" customFormat="1" ht="18.75">
      <c r="A29" s="81" t="s">
        <v>34</v>
      </c>
      <c r="B29" s="82" t="s">
        <v>35</v>
      </c>
      <c r="C29" s="78">
        <f>C30</f>
        <v>0</v>
      </c>
    </row>
    <row r="30" spans="1:3" s="75" customFormat="1" ht="18.75">
      <c r="A30" s="81" t="s">
        <v>36</v>
      </c>
      <c r="B30" s="82" t="s">
        <v>37</v>
      </c>
      <c r="C30" s="78">
        <f>C31</f>
        <v>0</v>
      </c>
    </row>
    <row r="31" spans="1:3" s="75" customFormat="1" ht="18.75">
      <c r="A31" s="81" t="s">
        <v>38</v>
      </c>
      <c r="B31" s="82" t="s">
        <v>39</v>
      </c>
      <c r="C31" s="78">
        <f>C32</f>
        <v>0</v>
      </c>
    </row>
    <row r="32" spans="1:3" s="75" customFormat="1" ht="37.5">
      <c r="A32" s="81" t="s">
        <v>50</v>
      </c>
      <c r="B32" s="82" t="s">
        <v>51</v>
      </c>
      <c r="C32" s="83"/>
    </row>
    <row r="33" spans="1:3" s="75" customFormat="1" ht="18.75">
      <c r="A33" s="84"/>
      <c r="B33" s="85"/>
      <c r="C33" s="86"/>
    </row>
    <row r="34" spans="1:3" s="75" customFormat="1" ht="18.75">
      <c r="A34" s="84"/>
      <c r="B34" s="85"/>
      <c r="C34" s="86"/>
    </row>
    <row r="35" spans="1:3" s="75" customFormat="1" ht="18.75">
      <c r="A35" s="84"/>
      <c r="B35" s="85"/>
      <c r="C35" s="86"/>
    </row>
    <row r="36" spans="1:3" s="75" customFormat="1" ht="18.75">
      <c r="A36" s="84"/>
      <c r="B36" s="85"/>
      <c r="C36" s="86"/>
    </row>
    <row r="37" spans="1:3" s="75" customFormat="1" ht="18.75">
      <c r="A37" s="84"/>
      <c r="B37" s="85"/>
      <c r="C37" s="86"/>
    </row>
    <row r="38" spans="1:3" s="75" customFormat="1" ht="18.75">
      <c r="A38" s="84"/>
      <c r="B38" s="85"/>
      <c r="C38" s="86"/>
    </row>
    <row r="39" spans="1:3" s="75" customFormat="1" ht="18.75">
      <c r="A39" s="84"/>
      <c r="B39" s="85"/>
      <c r="C39" s="86"/>
    </row>
    <row r="40" spans="1:3" s="75" customFormat="1" ht="18.75">
      <c r="A40" s="84"/>
      <c r="B40" s="85"/>
      <c r="C40" s="86"/>
    </row>
    <row r="41" spans="1:3" s="75" customFormat="1" ht="18.75">
      <c r="A41" s="84"/>
      <c r="B41" s="85"/>
      <c r="C41" s="86"/>
    </row>
    <row r="42" spans="1:3" s="75" customFormat="1" ht="18.75">
      <c r="A42" s="84"/>
      <c r="B42" s="85"/>
      <c r="C42" s="86"/>
    </row>
    <row r="43" spans="1:3" s="75" customFormat="1" ht="18.75">
      <c r="A43" s="84"/>
      <c r="B43" s="85"/>
      <c r="C43" s="86"/>
    </row>
    <row r="44" spans="1:3" s="75" customFormat="1" ht="18.75">
      <c r="A44" s="84"/>
      <c r="B44" s="85"/>
      <c r="C44" s="86"/>
    </row>
  </sheetData>
  <sheetProtection formatRows="0" autoFilter="0"/>
  <mergeCells count="7">
    <mergeCell ref="A5:C5"/>
    <mergeCell ref="A8:C8"/>
    <mergeCell ref="A9:C9"/>
    <mergeCell ref="B1:C1"/>
    <mergeCell ref="A2:C2"/>
    <mergeCell ref="A3:C3"/>
    <mergeCell ref="A4:C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75" zoomScaleNormal="75" zoomScaleSheetLayoutView="75" zoomScalePageLayoutView="0" workbookViewId="0" topLeftCell="A19">
      <selection activeCell="F9" sqref="F9"/>
    </sheetView>
  </sheetViews>
  <sheetFormatPr defaultColWidth="9.140625" defaultRowHeight="15"/>
  <cols>
    <col min="1" max="1" width="39.28125" style="68" customWidth="1"/>
    <col min="2" max="2" width="68.28125" style="69" customWidth="1"/>
    <col min="3" max="3" width="13.7109375" style="69" customWidth="1"/>
    <col min="4" max="4" width="13.7109375" style="70" customWidth="1"/>
    <col min="5" max="16384" width="9.140625" style="67" customWidth="1"/>
  </cols>
  <sheetData>
    <row r="1" spans="2:4" s="57" customFormat="1" ht="15">
      <c r="B1" s="314" t="s">
        <v>10</v>
      </c>
      <c r="C1" s="314"/>
      <c r="D1" s="315"/>
    </row>
    <row r="2" spans="1:7" s="51" customFormat="1" ht="15.75" customHeight="1">
      <c r="A2" s="316" t="s">
        <v>109</v>
      </c>
      <c r="B2" s="316"/>
      <c r="C2" s="316"/>
      <c r="D2" s="316"/>
      <c r="E2" s="60"/>
      <c r="F2" s="60"/>
      <c r="G2" s="60"/>
    </row>
    <row r="3" spans="1:7" s="51" customFormat="1" ht="15.75" customHeight="1">
      <c r="A3" s="316" t="s">
        <v>160</v>
      </c>
      <c r="B3" s="316"/>
      <c r="C3" s="316"/>
      <c r="D3" s="316"/>
      <c r="E3" s="60"/>
      <c r="F3" s="60"/>
      <c r="G3" s="60"/>
    </row>
    <row r="4" spans="1:7" s="52" customFormat="1" ht="16.5" customHeight="1">
      <c r="A4" s="312" t="s">
        <v>158</v>
      </c>
      <c r="B4" s="312"/>
      <c r="C4" s="312"/>
      <c r="D4" s="312"/>
      <c r="E4" s="61"/>
      <c r="F4" s="61"/>
      <c r="G4" s="61"/>
    </row>
    <row r="5" spans="1:7" s="52" customFormat="1" ht="16.5" customHeight="1">
      <c r="A5" s="312" t="s">
        <v>108</v>
      </c>
      <c r="B5" s="312"/>
      <c r="C5" s="312"/>
      <c r="D5" s="312"/>
      <c r="E5" s="61"/>
      <c r="F5" s="61"/>
      <c r="G5" s="61"/>
    </row>
    <row r="6" spans="1:4" s="59" customFormat="1" ht="15.75">
      <c r="A6" s="56"/>
      <c r="B6" s="63"/>
      <c r="C6" s="63"/>
      <c r="D6" s="63"/>
    </row>
    <row r="7" spans="1:4" s="59" customFormat="1" ht="15.75">
      <c r="A7" s="56"/>
      <c r="B7" s="65"/>
      <c r="C7" s="65"/>
      <c r="D7" s="58"/>
    </row>
    <row r="8" spans="1:4" s="59" customFormat="1" ht="15.75">
      <c r="A8" s="317" t="s">
        <v>11</v>
      </c>
      <c r="B8" s="317"/>
      <c r="C8" s="317"/>
      <c r="D8" s="317"/>
    </row>
    <row r="9" spans="1:4" s="59" customFormat="1" ht="15.75">
      <c r="A9" s="317" t="s">
        <v>159</v>
      </c>
      <c r="B9" s="317"/>
      <c r="C9" s="317"/>
      <c r="D9" s="317"/>
    </row>
    <row r="10" spans="1:4" s="59" customFormat="1" ht="15.75">
      <c r="A10" s="56"/>
      <c r="B10" s="66"/>
      <c r="C10" s="66"/>
      <c r="D10" s="58"/>
    </row>
    <row r="11" spans="1:4" s="59" customFormat="1" ht="15.75">
      <c r="A11" s="56"/>
      <c r="D11" s="58" t="s">
        <v>155</v>
      </c>
    </row>
    <row r="12" spans="1:4" s="75" customFormat="1" ht="42" customHeight="1">
      <c r="A12" s="73" t="s">
        <v>53</v>
      </c>
      <c r="B12" s="73" t="s">
        <v>111</v>
      </c>
      <c r="C12" s="74" t="s">
        <v>154</v>
      </c>
      <c r="D12" s="74" t="s">
        <v>153</v>
      </c>
    </row>
    <row r="13" spans="1:4" s="75" customFormat="1" ht="37.5">
      <c r="A13" s="76" t="s">
        <v>12</v>
      </c>
      <c r="B13" s="77" t="s">
        <v>13</v>
      </c>
      <c r="C13" s="78">
        <f>C14+C19+C24</f>
        <v>0</v>
      </c>
      <c r="D13" s="78">
        <f>D14+D19+D24</f>
        <v>0</v>
      </c>
    </row>
    <row r="14" spans="1:4" s="75" customFormat="1" ht="37.5">
      <c r="A14" s="79" t="s">
        <v>14</v>
      </c>
      <c r="B14" s="80" t="s">
        <v>15</v>
      </c>
      <c r="C14" s="78">
        <f>+C15+C17</f>
        <v>0</v>
      </c>
      <c r="D14" s="78">
        <f>+D15+D17</f>
        <v>0</v>
      </c>
    </row>
    <row r="15" spans="1:4" s="75" customFormat="1" ht="37.5">
      <c r="A15" s="81" t="s">
        <v>16</v>
      </c>
      <c r="B15" s="82" t="s">
        <v>17</v>
      </c>
      <c r="C15" s="78">
        <f>+C16</f>
        <v>0</v>
      </c>
      <c r="D15" s="78">
        <f>+D16</f>
        <v>0</v>
      </c>
    </row>
    <row r="16" spans="1:4" s="75" customFormat="1" ht="56.25">
      <c r="A16" s="81" t="s">
        <v>41</v>
      </c>
      <c r="B16" s="82" t="s">
        <v>42</v>
      </c>
      <c r="C16" s="83"/>
      <c r="D16" s="83"/>
    </row>
    <row r="17" spans="1:4" s="75" customFormat="1" ht="37.5">
      <c r="A17" s="81" t="s">
        <v>18</v>
      </c>
      <c r="B17" s="82" t="s">
        <v>19</v>
      </c>
      <c r="C17" s="78">
        <f>+C18</f>
        <v>0</v>
      </c>
      <c r="D17" s="78">
        <f>+D18</f>
        <v>0</v>
      </c>
    </row>
    <row r="18" spans="1:4" s="75" customFormat="1" ht="56.25">
      <c r="A18" s="81" t="s">
        <v>43</v>
      </c>
      <c r="B18" s="82" t="s">
        <v>44</v>
      </c>
      <c r="C18" s="83"/>
      <c r="D18" s="83"/>
    </row>
    <row r="19" spans="1:4" s="75" customFormat="1" ht="37.5">
      <c r="A19" s="79" t="s">
        <v>20</v>
      </c>
      <c r="B19" s="80" t="s">
        <v>21</v>
      </c>
      <c r="C19" s="78">
        <f>+C20+C22</f>
        <v>0</v>
      </c>
      <c r="D19" s="78">
        <f>+D20+D22</f>
        <v>0</v>
      </c>
    </row>
    <row r="20" spans="1:4" s="75" customFormat="1" ht="56.25">
      <c r="A20" s="81" t="s">
        <v>22</v>
      </c>
      <c r="B20" s="82" t="s">
        <v>23</v>
      </c>
      <c r="C20" s="78">
        <f>C21</f>
        <v>0</v>
      </c>
      <c r="D20" s="78">
        <f>D21</f>
        <v>0</v>
      </c>
    </row>
    <row r="21" spans="1:4" s="75" customFormat="1" ht="56.25">
      <c r="A21" s="81" t="s">
        <v>45</v>
      </c>
      <c r="B21" s="82" t="s">
        <v>46</v>
      </c>
      <c r="C21" s="83"/>
      <c r="D21" s="83"/>
    </row>
    <row r="22" spans="1:4" s="75" customFormat="1" ht="56.25">
      <c r="A22" s="81" t="s">
        <v>24</v>
      </c>
      <c r="B22" s="82" t="s">
        <v>25</v>
      </c>
      <c r="C22" s="78">
        <f>C23</f>
        <v>0</v>
      </c>
      <c r="D22" s="78">
        <f>D23</f>
        <v>0</v>
      </c>
    </row>
    <row r="23" spans="1:4" s="75" customFormat="1" ht="56.25">
      <c r="A23" s="81" t="s">
        <v>47</v>
      </c>
      <c r="B23" s="82" t="s">
        <v>48</v>
      </c>
      <c r="C23" s="83"/>
      <c r="D23" s="83"/>
    </row>
    <row r="24" spans="1:4" s="75" customFormat="1" ht="37.5">
      <c r="A24" s="79" t="s">
        <v>26</v>
      </c>
      <c r="B24" s="80" t="s">
        <v>27</v>
      </c>
      <c r="C24" s="78">
        <f>C25+C29</f>
        <v>0</v>
      </c>
      <c r="D24" s="78">
        <f>D25+D29</f>
        <v>0</v>
      </c>
    </row>
    <row r="25" spans="1:4" s="75" customFormat="1" ht="18.75">
      <c r="A25" s="81" t="s">
        <v>28</v>
      </c>
      <c r="B25" s="82" t="s">
        <v>29</v>
      </c>
      <c r="C25" s="78">
        <f aca="true" t="shared" si="0" ref="C25:D27">C26</f>
        <v>0</v>
      </c>
      <c r="D25" s="78">
        <f t="shared" si="0"/>
        <v>0</v>
      </c>
    </row>
    <row r="26" spans="1:4" s="75" customFormat="1" ht="18.75">
      <c r="A26" s="81" t="s">
        <v>30</v>
      </c>
      <c r="B26" s="82" t="s">
        <v>31</v>
      </c>
      <c r="C26" s="78">
        <f t="shared" si="0"/>
        <v>0</v>
      </c>
      <c r="D26" s="78">
        <f t="shared" si="0"/>
        <v>0</v>
      </c>
    </row>
    <row r="27" spans="1:4" s="75" customFormat="1" ht="37.5">
      <c r="A27" s="81" t="s">
        <v>32</v>
      </c>
      <c r="B27" s="82" t="s">
        <v>33</v>
      </c>
      <c r="C27" s="78">
        <f t="shared" si="0"/>
        <v>0</v>
      </c>
      <c r="D27" s="78">
        <f t="shared" si="0"/>
        <v>0</v>
      </c>
    </row>
    <row r="28" spans="1:4" s="75" customFormat="1" ht="37.5">
      <c r="A28" s="81" t="s">
        <v>49</v>
      </c>
      <c r="B28" s="82" t="s">
        <v>52</v>
      </c>
      <c r="C28" s="83"/>
      <c r="D28" s="83"/>
    </row>
    <row r="29" spans="1:4" s="75" customFormat="1" ht="18.75">
      <c r="A29" s="81" t="s">
        <v>34</v>
      </c>
      <c r="B29" s="82" t="s">
        <v>35</v>
      </c>
      <c r="C29" s="78">
        <f aca="true" t="shared" si="1" ref="C29:D31">C30</f>
        <v>0</v>
      </c>
      <c r="D29" s="78">
        <f t="shared" si="1"/>
        <v>0</v>
      </c>
    </row>
    <row r="30" spans="1:4" s="75" customFormat="1" ht="18.75">
      <c r="A30" s="81" t="s">
        <v>36</v>
      </c>
      <c r="B30" s="82" t="s">
        <v>37</v>
      </c>
      <c r="C30" s="78">
        <f t="shared" si="1"/>
        <v>0</v>
      </c>
      <c r="D30" s="78">
        <f t="shared" si="1"/>
        <v>0</v>
      </c>
    </row>
    <row r="31" spans="1:4" s="75" customFormat="1" ht="37.5">
      <c r="A31" s="81" t="s">
        <v>38</v>
      </c>
      <c r="B31" s="82" t="s">
        <v>39</v>
      </c>
      <c r="C31" s="78">
        <f t="shared" si="1"/>
        <v>0</v>
      </c>
      <c r="D31" s="78">
        <f t="shared" si="1"/>
        <v>0</v>
      </c>
    </row>
    <row r="32" spans="1:4" s="75" customFormat="1" ht="37.5">
      <c r="A32" s="81" t="s">
        <v>50</v>
      </c>
      <c r="B32" s="82" t="s">
        <v>51</v>
      </c>
      <c r="C32" s="83"/>
      <c r="D32" s="83"/>
    </row>
    <row r="33" spans="1:4" s="75" customFormat="1" ht="18.75">
      <c r="A33" s="84"/>
      <c r="B33" s="85"/>
      <c r="C33" s="86"/>
      <c r="D33" s="86"/>
    </row>
    <row r="34" spans="1:4" s="75" customFormat="1" ht="18.75">
      <c r="A34" s="84"/>
      <c r="B34" s="85"/>
      <c r="C34" s="86"/>
      <c r="D34" s="86"/>
    </row>
    <row r="35" spans="1:4" s="75" customFormat="1" ht="18.75">
      <c r="A35" s="84"/>
      <c r="B35" s="85"/>
      <c r="C35" s="86"/>
      <c r="D35" s="86"/>
    </row>
    <row r="36" spans="1:4" s="75" customFormat="1" ht="18.75">
      <c r="A36" s="84"/>
      <c r="B36" s="85"/>
      <c r="C36" s="86"/>
      <c r="D36" s="86"/>
    </row>
    <row r="37" spans="1:4" s="75" customFormat="1" ht="18.75">
      <c r="A37" s="84"/>
      <c r="B37" s="85"/>
      <c r="C37" s="86"/>
      <c r="D37" s="86"/>
    </row>
    <row r="38" spans="1:4" s="75" customFormat="1" ht="18.75">
      <c r="A38" s="84"/>
      <c r="B38" s="85"/>
      <c r="C38" s="86"/>
      <c r="D38" s="86"/>
    </row>
    <row r="39" spans="1:4" s="75" customFormat="1" ht="18.75">
      <c r="A39" s="84"/>
      <c r="B39" s="85"/>
      <c r="C39" s="86"/>
      <c r="D39" s="86"/>
    </row>
    <row r="40" spans="1:4" s="75" customFormat="1" ht="18.75">
      <c r="A40" s="84"/>
      <c r="B40" s="85"/>
      <c r="C40" s="86"/>
      <c r="D40" s="86"/>
    </row>
    <row r="41" spans="1:4" s="75" customFormat="1" ht="18.75">
      <c r="A41" s="84"/>
      <c r="B41" s="85"/>
      <c r="C41" s="86"/>
      <c r="D41" s="86"/>
    </row>
    <row r="42" spans="1:4" s="75" customFormat="1" ht="18.75">
      <c r="A42" s="84"/>
      <c r="B42" s="85"/>
      <c r="C42" s="86"/>
      <c r="D42" s="86"/>
    </row>
    <row r="43" spans="1:4" s="75" customFormat="1" ht="18.75">
      <c r="A43" s="84"/>
      <c r="B43" s="85"/>
      <c r="C43" s="86"/>
      <c r="D43" s="86"/>
    </row>
    <row r="44" spans="1:4" s="75" customFormat="1" ht="18.75">
      <c r="A44" s="84"/>
      <c r="B44" s="85"/>
      <c r="C44" s="86"/>
      <c r="D44" s="86"/>
    </row>
    <row r="45" spans="1:4" s="75" customFormat="1" ht="18.75">
      <c r="A45" s="84"/>
      <c r="B45" s="85"/>
      <c r="C45" s="86"/>
      <c r="D45" s="86"/>
    </row>
    <row r="46" ht="15">
      <c r="C46" s="70"/>
    </row>
    <row r="47" ht="15">
      <c r="C47" s="70"/>
    </row>
    <row r="48" ht="15">
      <c r="C48" s="70"/>
    </row>
    <row r="49" ht="15">
      <c r="C49" s="70"/>
    </row>
    <row r="50" ht="15">
      <c r="C50" s="70"/>
    </row>
    <row r="51" ht="15">
      <c r="C51" s="70"/>
    </row>
    <row r="52" ht="15">
      <c r="C52" s="70"/>
    </row>
    <row r="53" ht="15">
      <c r="C53" s="70"/>
    </row>
    <row r="54" ht="15">
      <c r="C54" s="70"/>
    </row>
  </sheetData>
  <sheetProtection formatRows="0" autoFilter="0"/>
  <mergeCells count="7">
    <mergeCell ref="A5:D5"/>
    <mergeCell ref="A8:D8"/>
    <mergeCell ref="A9:D9"/>
    <mergeCell ref="B1:D1"/>
    <mergeCell ref="A2:D2"/>
    <mergeCell ref="A3:D3"/>
    <mergeCell ref="A4:D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34"/>
  <sheetViews>
    <sheetView tabSelected="1" view="pageBreakPreview" zoomScale="60" zoomScaleNormal="70" zoomScalePageLayoutView="0" workbookViewId="0" topLeftCell="A22">
      <selection activeCell="G63" sqref="G63"/>
    </sheetView>
  </sheetViews>
  <sheetFormatPr defaultColWidth="9.140625" defaultRowHeight="15"/>
  <cols>
    <col min="1" max="1" width="133.00390625" style="7" customWidth="1"/>
    <col min="2" max="2" width="8.7109375" style="9" customWidth="1"/>
    <col min="3" max="3" width="8.7109375" style="10" customWidth="1"/>
    <col min="4" max="4" width="9.140625" style="11" customWidth="1"/>
    <col min="5" max="5" width="13.00390625" style="5" customWidth="1"/>
    <col min="6" max="6" width="11.57421875" style="6" customWidth="1"/>
    <col min="7" max="7" width="8.7109375" style="10" customWidth="1"/>
    <col min="8" max="8" width="20.8515625" style="10" hidden="1" customWidth="1"/>
    <col min="9" max="9" width="25.00390625" style="10" customWidth="1"/>
    <col min="10" max="10" width="26.00390625" style="12" customWidth="1"/>
    <col min="11" max="11" width="9.140625" style="48" customWidth="1"/>
    <col min="12" max="40" width="9.140625" style="1" customWidth="1"/>
  </cols>
  <sheetData>
    <row r="1" spans="1:10" s="51" customFormat="1" ht="15.75" customHeight="1">
      <c r="A1" s="316" t="s">
        <v>475</v>
      </c>
      <c r="B1" s="316"/>
      <c r="C1" s="316"/>
      <c r="D1" s="316"/>
      <c r="E1" s="316"/>
      <c r="F1" s="316"/>
      <c r="G1" s="316"/>
      <c r="H1" s="316"/>
      <c r="I1" s="316"/>
      <c r="J1" s="316"/>
    </row>
    <row r="2" spans="1:10" s="51" customFormat="1" ht="15.75" customHeight="1">
      <c r="A2" s="316" t="s">
        <v>407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s="51" customFormat="1" ht="15.75" customHeight="1">
      <c r="A3" s="316" t="s">
        <v>408</v>
      </c>
      <c r="B3" s="316"/>
      <c r="C3" s="316"/>
      <c r="D3" s="316"/>
      <c r="E3" s="316"/>
      <c r="F3" s="316"/>
      <c r="G3" s="316"/>
      <c r="H3" s="316"/>
      <c r="I3" s="316"/>
      <c r="J3" s="316"/>
    </row>
    <row r="4" spans="1:10" s="52" customFormat="1" ht="16.5" customHeight="1">
      <c r="A4" s="312" t="s">
        <v>476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10" s="52" customFormat="1" ht="16.5" customHeight="1">
      <c r="A5" s="312" t="s">
        <v>474</v>
      </c>
      <c r="B5" s="312"/>
      <c r="C5" s="312"/>
      <c r="D5" s="312"/>
      <c r="E5" s="312"/>
      <c r="F5" s="312"/>
      <c r="G5" s="312"/>
      <c r="H5" s="312"/>
      <c r="I5" s="312"/>
      <c r="J5" s="312"/>
    </row>
    <row r="6" spans="1:10" s="52" customFormat="1" ht="16.5" customHeight="1">
      <c r="A6" s="209"/>
      <c r="B6" s="209"/>
      <c r="C6" s="209"/>
      <c r="D6" s="209"/>
      <c r="E6" s="312" t="s">
        <v>477</v>
      </c>
      <c r="F6" s="312"/>
      <c r="G6" s="312"/>
      <c r="H6" s="312"/>
      <c r="I6" s="312"/>
      <c r="J6" s="312"/>
    </row>
    <row r="7" spans="1:10" s="52" customFormat="1" ht="16.5" customHeight="1">
      <c r="A7" s="312"/>
      <c r="B7" s="312"/>
      <c r="C7" s="312"/>
      <c r="D7" s="312"/>
      <c r="E7" s="312"/>
      <c r="F7" s="312"/>
      <c r="G7" s="312"/>
      <c r="H7" s="312"/>
      <c r="I7" s="312"/>
      <c r="J7" s="312"/>
    </row>
    <row r="8" spans="1:10" s="52" customFormat="1" ht="66" customHeight="1">
      <c r="A8" s="322" t="s">
        <v>473</v>
      </c>
      <c r="B8" s="322"/>
      <c r="C8" s="322"/>
      <c r="D8" s="322"/>
      <c r="E8" s="322"/>
      <c r="F8" s="322"/>
      <c r="G8" s="322"/>
      <c r="H8" s="322"/>
      <c r="I8" s="322"/>
      <c r="J8" s="322"/>
    </row>
    <row r="9" spans="1:10" s="3" customFormat="1" ht="15.75">
      <c r="A9" s="53"/>
      <c r="B9" s="54"/>
      <c r="C9" s="55"/>
      <c r="D9" s="55"/>
      <c r="E9" s="55"/>
      <c r="F9" s="55"/>
      <c r="G9" s="229"/>
      <c r="H9" s="229"/>
      <c r="I9" s="229"/>
      <c r="J9" s="230" t="s">
        <v>9</v>
      </c>
    </row>
    <row r="10" spans="1:40" s="15" customFormat="1" ht="54" customHeight="1">
      <c r="A10" s="124" t="s">
        <v>111</v>
      </c>
      <c r="B10" s="132" t="s">
        <v>57</v>
      </c>
      <c r="C10" s="132" t="s">
        <v>54</v>
      </c>
      <c r="D10" s="90" t="s">
        <v>55</v>
      </c>
      <c r="E10" s="251" t="s">
        <v>110</v>
      </c>
      <c r="F10" s="120"/>
      <c r="G10" s="90" t="s">
        <v>56</v>
      </c>
      <c r="H10" s="90" t="s">
        <v>468</v>
      </c>
      <c r="I10" s="90" t="s">
        <v>470</v>
      </c>
      <c r="J10" s="234" t="s">
        <v>472</v>
      </c>
      <c r="K10" s="48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s="26" customFormat="1" ht="18.75">
      <c r="A11" s="88" t="s">
        <v>62</v>
      </c>
      <c r="B11" s="89"/>
      <c r="C11" s="90"/>
      <c r="D11" s="90"/>
      <c r="E11" s="91"/>
      <c r="F11" s="92"/>
      <c r="G11" s="90"/>
      <c r="H11" s="190" t="e">
        <f>+H12</f>
        <v>#REF!</v>
      </c>
      <c r="I11" s="190">
        <f>+I12</f>
        <v>1198221</v>
      </c>
      <c r="J11" s="190">
        <f>+J12</f>
        <v>1186355</v>
      </c>
      <c r="K11" s="2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1:40" s="26" customFormat="1" ht="18.75">
      <c r="A12" s="88" t="s">
        <v>395</v>
      </c>
      <c r="B12" s="93" t="s">
        <v>58</v>
      </c>
      <c r="C12" s="90"/>
      <c r="D12" s="90"/>
      <c r="E12" s="91"/>
      <c r="F12" s="92"/>
      <c r="G12" s="90"/>
      <c r="H12" s="190" t="e">
        <f>H13+H65+H89+H145+H228+H235+H266+H288</f>
        <v>#REF!</v>
      </c>
      <c r="I12" s="190">
        <f>I13+I65+I89+I145+I228+I235+I266+I288+I303</f>
        <v>1198221</v>
      </c>
      <c r="J12" s="190">
        <f>J13+J65+J89+J145+J228+J235+J266+J288+J303</f>
        <v>1186355</v>
      </c>
      <c r="K12" s="2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s="26" customFormat="1" ht="18.75">
      <c r="A13" s="88" t="s">
        <v>63</v>
      </c>
      <c r="B13" s="93" t="s">
        <v>58</v>
      </c>
      <c r="C13" s="90" t="s">
        <v>59</v>
      </c>
      <c r="D13" s="90"/>
      <c r="E13" s="91"/>
      <c r="F13" s="92"/>
      <c r="G13" s="90"/>
      <c r="H13" s="190" t="e">
        <f>H14+H19+H26+H32+H37+H42</f>
        <v>#REF!</v>
      </c>
      <c r="I13" s="190">
        <f>I14+I19+I26+I32+I37+I42</f>
        <v>700568</v>
      </c>
      <c r="J13" s="190">
        <f>J14+J19+J26+J32+J37+J42</f>
        <v>657404</v>
      </c>
      <c r="K13" s="2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s="26" customFormat="1" ht="37.5">
      <c r="A14" s="94" t="s">
        <v>64</v>
      </c>
      <c r="B14" s="93" t="s">
        <v>58</v>
      </c>
      <c r="C14" s="90" t="s">
        <v>59</v>
      </c>
      <c r="D14" s="90" t="s">
        <v>60</v>
      </c>
      <c r="E14" s="91"/>
      <c r="F14" s="92"/>
      <c r="G14" s="90"/>
      <c r="H14" s="190">
        <f aca="true" t="shared" si="0" ref="H14:J17">+H15</f>
        <v>250000</v>
      </c>
      <c r="I14" s="190">
        <f t="shared" si="0"/>
        <v>229840</v>
      </c>
      <c r="J14" s="190">
        <f t="shared" si="0"/>
        <v>185627</v>
      </c>
      <c r="K14" s="2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s="28" customFormat="1" ht="18.75">
      <c r="A15" s="235" t="s">
        <v>135</v>
      </c>
      <c r="B15" s="95" t="s">
        <v>58</v>
      </c>
      <c r="C15" s="96" t="s">
        <v>59</v>
      </c>
      <c r="D15" s="96" t="s">
        <v>60</v>
      </c>
      <c r="E15" s="103" t="s">
        <v>204</v>
      </c>
      <c r="F15" s="225" t="s">
        <v>205</v>
      </c>
      <c r="G15" s="96"/>
      <c r="H15" s="191">
        <f t="shared" si="0"/>
        <v>250000</v>
      </c>
      <c r="I15" s="191">
        <f t="shared" si="0"/>
        <v>229840</v>
      </c>
      <c r="J15" s="191">
        <f t="shared" si="0"/>
        <v>185627</v>
      </c>
      <c r="K15" s="20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s="30" customFormat="1" ht="19.5">
      <c r="A16" s="236" t="s">
        <v>136</v>
      </c>
      <c r="B16" s="97" t="s">
        <v>58</v>
      </c>
      <c r="C16" s="98" t="s">
        <v>59</v>
      </c>
      <c r="D16" s="98" t="s">
        <v>60</v>
      </c>
      <c r="E16" s="100" t="s">
        <v>206</v>
      </c>
      <c r="F16" s="107" t="s">
        <v>205</v>
      </c>
      <c r="G16" s="98"/>
      <c r="H16" s="192">
        <f t="shared" si="0"/>
        <v>250000</v>
      </c>
      <c r="I16" s="192">
        <f t="shared" si="0"/>
        <v>229840</v>
      </c>
      <c r="J16" s="192">
        <f t="shared" si="0"/>
        <v>185627</v>
      </c>
      <c r="K16" s="13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s="30" customFormat="1" ht="19.5">
      <c r="A17" s="236" t="s">
        <v>114</v>
      </c>
      <c r="B17" s="97" t="s">
        <v>58</v>
      </c>
      <c r="C17" s="98" t="s">
        <v>59</v>
      </c>
      <c r="D17" s="98" t="s">
        <v>60</v>
      </c>
      <c r="E17" s="100" t="s">
        <v>206</v>
      </c>
      <c r="F17" s="107" t="s">
        <v>207</v>
      </c>
      <c r="G17" s="98"/>
      <c r="H17" s="192">
        <f t="shared" si="0"/>
        <v>250000</v>
      </c>
      <c r="I17" s="192">
        <f t="shared" si="0"/>
        <v>229840</v>
      </c>
      <c r="J17" s="192">
        <f t="shared" si="0"/>
        <v>185627</v>
      </c>
      <c r="K17" s="13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s="30" customFormat="1" ht="48.75" customHeight="1">
      <c r="A18" s="99" t="s">
        <v>66</v>
      </c>
      <c r="B18" s="89" t="s">
        <v>58</v>
      </c>
      <c r="C18" s="89" t="s">
        <v>59</v>
      </c>
      <c r="D18" s="89" t="s">
        <v>60</v>
      </c>
      <c r="E18" s="100" t="s">
        <v>206</v>
      </c>
      <c r="F18" s="107" t="s">
        <v>207</v>
      </c>
      <c r="G18" s="98" t="s">
        <v>61</v>
      </c>
      <c r="H18" s="192">
        <v>250000</v>
      </c>
      <c r="I18" s="192">
        <v>229840</v>
      </c>
      <c r="J18" s="192">
        <v>185627</v>
      </c>
      <c r="K18" s="13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s="30" customFormat="1" ht="37.5">
      <c r="A19" s="94" t="s">
        <v>76</v>
      </c>
      <c r="B19" s="93" t="s">
        <v>58</v>
      </c>
      <c r="C19" s="90" t="s">
        <v>59</v>
      </c>
      <c r="D19" s="90" t="s">
        <v>65</v>
      </c>
      <c r="E19" s="91"/>
      <c r="F19" s="92"/>
      <c r="G19" s="90"/>
      <c r="H19" s="190">
        <f aca="true" t="shared" si="1" ref="H19:J21">+H20</f>
        <v>512277</v>
      </c>
      <c r="I19" s="190">
        <f t="shared" si="1"/>
        <v>340413</v>
      </c>
      <c r="J19" s="190">
        <f t="shared" si="1"/>
        <v>341462</v>
      </c>
      <c r="K19" s="13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s="30" customFormat="1" ht="29.25" customHeight="1">
      <c r="A20" s="235" t="s">
        <v>137</v>
      </c>
      <c r="B20" s="95" t="s">
        <v>58</v>
      </c>
      <c r="C20" s="96" t="s">
        <v>59</v>
      </c>
      <c r="D20" s="96" t="s">
        <v>65</v>
      </c>
      <c r="E20" s="103" t="s">
        <v>208</v>
      </c>
      <c r="F20" s="225" t="s">
        <v>205</v>
      </c>
      <c r="G20" s="96"/>
      <c r="H20" s="191">
        <f t="shared" si="1"/>
        <v>512277</v>
      </c>
      <c r="I20" s="191">
        <f t="shared" si="1"/>
        <v>340413</v>
      </c>
      <c r="J20" s="191">
        <f t="shared" si="1"/>
        <v>341462</v>
      </c>
      <c r="K20" s="13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s="30" customFormat="1" ht="33.75" customHeight="1">
      <c r="A21" s="236" t="s">
        <v>138</v>
      </c>
      <c r="B21" s="97" t="s">
        <v>58</v>
      </c>
      <c r="C21" s="98" t="s">
        <v>59</v>
      </c>
      <c r="D21" s="98" t="s">
        <v>65</v>
      </c>
      <c r="E21" s="100" t="s">
        <v>209</v>
      </c>
      <c r="F21" s="107" t="s">
        <v>205</v>
      </c>
      <c r="G21" s="98"/>
      <c r="H21" s="192">
        <f t="shared" si="1"/>
        <v>512277</v>
      </c>
      <c r="I21" s="192">
        <f t="shared" si="1"/>
        <v>340413</v>
      </c>
      <c r="J21" s="192">
        <f t="shared" si="1"/>
        <v>341462</v>
      </c>
      <c r="K21" s="13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11" s="29" customFormat="1" ht="27" customHeight="1">
      <c r="A22" s="236" t="s">
        <v>114</v>
      </c>
      <c r="B22" s="97" t="s">
        <v>58</v>
      </c>
      <c r="C22" s="98" t="s">
        <v>59</v>
      </c>
      <c r="D22" s="98" t="s">
        <v>65</v>
      </c>
      <c r="E22" s="100" t="s">
        <v>209</v>
      </c>
      <c r="F22" s="107" t="s">
        <v>207</v>
      </c>
      <c r="G22" s="98"/>
      <c r="H22" s="192">
        <f>SUM(H23:H25)</f>
        <v>512277</v>
      </c>
      <c r="I22" s="192">
        <f>SUM(I23:I25)</f>
        <v>340413</v>
      </c>
      <c r="J22" s="192">
        <f>SUM(J23:J25)</f>
        <v>341462</v>
      </c>
      <c r="K22" s="13"/>
    </row>
    <row r="23" spans="1:11" s="29" customFormat="1" ht="41.25" customHeight="1">
      <c r="A23" s="99" t="s">
        <v>66</v>
      </c>
      <c r="B23" s="89" t="s">
        <v>58</v>
      </c>
      <c r="C23" s="89" t="s">
        <v>59</v>
      </c>
      <c r="D23" s="89" t="s">
        <v>65</v>
      </c>
      <c r="E23" s="100" t="s">
        <v>209</v>
      </c>
      <c r="F23" s="107" t="s">
        <v>207</v>
      </c>
      <c r="G23" s="98" t="s">
        <v>61</v>
      </c>
      <c r="H23" s="192">
        <v>486777</v>
      </c>
      <c r="I23" s="192">
        <v>340413</v>
      </c>
      <c r="J23" s="192">
        <v>341462</v>
      </c>
      <c r="K23" s="13"/>
    </row>
    <row r="24" spans="1:11" s="29" customFormat="1" ht="30" customHeight="1" hidden="1">
      <c r="A24" s="221" t="s">
        <v>210</v>
      </c>
      <c r="B24" s="89" t="s">
        <v>58</v>
      </c>
      <c r="C24" s="89" t="s">
        <v>59</v>
      </c>
      <c r="D24" s="89" t="s">
        <v>65</v>
      </c>
      <c r="E24" s="100" t="s">
        <v>209</v>
      </c>
      <c r="F24" s="107" t="s">
        <v>207</v>
      </c>
      <c r="G24" s="98" t="s">
        <v>68</v>
      </c>
      <c r="H24" s="192">
        <v>25000</v>
      </c>
      <c r="I24" s="192">
        <v>0</v>
      </c>
      <c r="J24" s="192">
        <v>0</v>
      </c>
      <c r="K24" s="13"/>
    </row>
    <row r="25" spans="1:11" s="29" customFormat="1" ht="25.5" customHeight="1" hidden="1">
      <c r="A25" s="101" t="s">
        <v>69</v>
      </c>
      <c r="B25" s="89" t="s">
        <v>58</v>
      </c>
      <c r="C25" s="89" t="s">
        <v>59</v>
      </c>
      <c r="D25" s="89" t="s">
        <v>65</v>
      </c>
      <c r="E25" s="100" t="s">
        <v>209</v>
      </c>
      <c r="F25" s="107" t="s">
        <v>207</v>
      </c>
      <c r="G25" s="98" t="s">
        <v>70</v>
      </c>
      <c r="H25" s="192">
        <v>500</v>
      </c>
      <c r="I25" s="192">
        <v>0</v>
      </c>
      <c r="J25" s="192">
        <v>0</v>
      </c>
      <c r="K25" s="13"/>
    </row>
    <row r="26" spans="1:11" s="29" customFormat="1" ht="37.5" customHeight="1" hidden="1">
      <c r="A26" s="102" t="s">
        <v>77</v>
      </c>
      <c r="B26" s="93" t="s">
        <v>58</v>
      </c>
      <c r="C26" s="93" t="s">
        <v>59</v>
      </c>
      <c r="D26" s="93" t="s">
        <v>71</v>
      </c>
      <c r="E26" s="103"/>
      <c r="F26" s="225"/>
      <c r="G26" s="93"/>
      <c r="H26" s="193">
        <f>+H27</f>
        <v>0</v>
      </c>
      <c r="I26" s="193">
        <f>+I27</f>
        <v>0</v>
      </c>
      <c r="J26" s="193">
        <f>+J27</f>
        <v>0</v>
      </c>
      <c r="K26" s="13"/>
    </row>
    <row r="27" spans="1:40" s="30" customFormat="1" ht="19.5" customHeight="1" hidden="1">
      <c r="A27" s="235" t="s">
        <v>139</v>
      </c>
      <c r="B27" s="95" t="s">
        <v>58</v>
      </c>
      <c r="C27" s="96" t="s">
        <v>59</v>
      </c>
      <c r="D27" s="96" t="s">
        <v>71</v>
      </c>
      <c r="E27" s="103" t="s">
        <v>211</v>
      </c>
      <c r="F27" s="225" t="s">
        <v>205</v>
      </c>
      <c r="G27" s="96"/>
      <c r="H27" s="191">
        <f>H28</f>
        <v>0</v>
      </c>
      <c r="I27" s="191">
        <f>I28</f>
        <v>0</v>
      </c>
      <c r="J27" s="191">
        <f>J28</f>
        <v>0</v>
      </c>
      <c r="K27" s="13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s="30" customFormat="1" ht="19.5" customHeight="1" hidden="1">
      <c r="A28" s="236" t="s">
        <v>141</v>
      </c>
      <c r="B28" s="97" t="s">
        <v>58</v>
      </c>
      <c r="C28" s="98" t="s">
        <v>59</v>
      </c>
      <c r="D28" s="98" t="s">
        <v>71</v>
      </c>
      <c r="E28" s="100" t="s">
        <v>212</v>
      </c>
      <c r="F28" s="107" t="s">
        <v>205</v>
      </c>
      <c r="G28" s="98"/>
      <c r="H28" s="192">
        <f>+H29</f>
        <v>0</v>
      </c>
      <c r="I28" s="192">
        <f>+I29</f>
        <v>0</v>
      </c>
      <c r="J28" s="192">
        <f>+J29</f>
        <v>0</v>
      </c>
      <c r="K28" s="13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11" s="29" customFormat="1" ht="37.5" customHeight="1" hidden="1">
      <c r="A29" s="237" t="s">
        <v>143</v>
      </c>
      <c r="B29" s="97" t="s">
        <v>58</v>
      </c>
      <c r="C29" s="98" t="s">
        <v>59</v>
      </c>
      <c r="D29" s="98" t="s">
        <v>71</v>
      </c>
      <c r="E29" s="100" t="s">
        <v>140</v>
      </c>
      <c r="F29" s="107" t="s">
        <v>142</v>
      </c>
      <c r="G29" s="98"/>
      <c r="H29" s="192">
        <f>SUM(H30:H31)</f>
        <v>0</v>
      </c>
      <c r="I29" s="192">
        <f>SUM(I30:I31)</f>
        <v>0</v>
      </c>
      <c r="J29" s="192">
        <f>SUM(J30:J31)</f>
        <v>0</v>
      </c>
      <c r="K29" s="13"/>
    </row>
    <row r="30" spans="1:15" s="29" customFormat="1" ht="27.75" customHeight="1" hidden="1">
      <c r="A30" s="99" t="s">
        <v>72</v>
      </c>
      <c r="B30" s="89" t="s">
        <v>58</v>
      </c>
      <c r="C30" s="89" t="s">
        <v>59</v>
      </c>
      <c r="D30" s="89" t="s">
        <v>71</v>
      </c>
      <c r="E30" s="100" t="s">
        <v>140</v>
      </c>
      <c r="F30" s="107" t="s">
        <v>142</v>
      </c>
      <c r="G30" s="98" t="s">
        <v>73</v>
      </c>
      <c r="H30" s="192"/>
      <c r="I30" s="192"/>
      <c r="J30" s="192"/>
      <c r="K30" s="140"/>
      <c r="L30" s="141"/>
      <c r="M30" s="141"/>
      <c r="N30" s="141"/>
      <c r="O30" s="141"/>
    </row>
    <row r="31" spans="1:11" s="29" customFormat="1" ht="19.5" customHeight="1" hidden="1">
      <c r="A31" s="101"/>
      <c r="B31" s="89"/>
      <c r="C31" s="89"/>
      <c r="D31" s="89"/>
      <c r="E31" s="100"/>
      <c r="F31" s="107"/>
      <c r="G31" s="98" t="s">
        <v>180</v>
      </c>
      <c r="H31" s="192"/>
      <c r="I31" s="192"/>
      <c r="J31" s="192"/>
      <c r="K31" s="13"/>
    </row>
    <row r="32" spans="1:11" s="25" customFormat="1" ht="18.75" customHeight="1" hidden="1">
      <c r="A32" s="94" t="s">
        <v>74</v>
      </c>
      <c r="B32" s="93" t="s">
        <v>58</v>
      </c>
      <c r="C32" s="90" t="s">
        <v>59</v>
      </c>
      <c r="D32" s="90" t="s">
        <v>75</v>
      </c>
      <c r="E32" s="91"/>
      <c r="F32" s="92"/>
      <c r="G32" s="104"/>
      <c r="H32" s="190">
        <f aca="true" t="shared" si="2" ref="H32:J33">H33</f>
        <v>0</v>
      </c>
      <c r="I32" s="190">
        <f t="shared" si="2"/>
        <v>0</v>
      </c>
      <c r="J32" s="190">
        <f t="shared" si="2"/>
        <v>0</v>
      </c>
      <c r="K32" s="24"/>
    </row>
    <row r="33" spans="1:11" s="25" customFormat="1" ht="18.75" customHeight="1" hidden="1">
      <c r="A33" s="238" t="s">
        <v>146</v>
      </c>
      <c r="B33" s="95" t="s">
        <v>58</v>
      </c>
      <c r="C33" s="90" t="s">
        <v>59</v>
      </c>
      <c r="D33" s="90" t="s">
        <v>75</v>
      </c>
      <c r="E33" s="91" t="s">
        <v>213</v>
      </c>
      <c r="F33" s="92" t="s">
        <v>205</v>
      </c>
      <c r="G33" s="90"/>
      <c r="H33" s="190">
        <f t="shared" si="2"/>
        <v>0</v>
      </c>
      <c r="I33" s="190">
        <f t="shared" si="2"/>
        <v>0</v>
      </c>
      <c r="J33" s="190">
        <f t="shared" si="2"/>
        <v>0</v>
      </c>
      <c r="K33" s="24"/>
    </row>
    <row r="34" spans="1:40" s="30" customFormat="1" ht="19.5" customHeight="1" hidden="1">
      <c r="A34" s="236" t="s">
        <v>149</v>
      </c>
      <c r="B34" s="97" t="s">
        <v>58</v>
      </c>
      <c r="C34" s="98" t="s">
        <v>59</v>
      </c>
      <c r="D34" s="98" t="s">
        <v>75</v>
      </c>
      <c r="E34" s="100" t="s">
        <v>214</v>
      </c>
      <c r="F34" s="107" t="s">
        <v>205</v>
      </c>
      <c r="G34" s="98"/>
      <c r="H34" s="192">
        <f aca="true" t="shared" si="3" ref="H34:J35">+H35</f>
        <v>0</v>
      </c>
      <c r="I34" s="192">
        <f t="shared" si="3"/>
        <v>0</v>
      </c>
      <c r="J34" s="192">
        <f t="shared" si="3"/>
        <v>0</v>
      </c>
      <c r="K34" s="13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s="30" customFormat="1" ht="19.5" customHeight="1" hidden="1">
      <c r="A35" s="236" t="s">
        <v>150</v>
      </c>
      <c r="B35" s="97" t="s">
        <v>58</v>
      </c>
      <c r="C35" s="98" t="s">
        <v>59</v>
      </c>
      <c r="D35" s="98" t="s">
        <v>75</v>
      </c>
      <c r="E35" s="100" t="s">
        <v>214</v>
      </c>
      <c r="F35" s="107" t="s">
        <v>215</v>
      </c>
      <c r="G35" s="98"/>
      <c r="H35" s="192">
        <f t="shared" si="3"/>
        <v>0</v>
      </c>
      <c r="I35" s="192">
        <f t="shared" si="3"/>
        <v>0</v>
      </c>
      <c r="J35" s="192">
        <f t="shared" si="3"/>
        <v>0</v>
      </c>
      <c r="K35" s="13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</row>
    <row r="36" spans="1:11" s="25" customFormat="1" ht="18" customHeight="1" hidden="1">
      <c r="A36" s="221" t="s">
        <v>210</v>
      </c>
      <c r="B36" s="89" t="s">
        <v>58</v>
      </c>
      <c r="C36" s="89" t="s">
        <v>59</v>
      </c>
      <c r="D36" s="89" t="s">
        <v>75</v>
      </c>
      <c r="E36" s="100" t="s">
        <v>214</v>
      </c>
      <c r="F36" s="107" t="s">
        <v>215</v>
      </c>
      <c r="G36" s="89" t="s">
        <v>68</v>
      </c>
      <c r="H36" s="194"/>
      <c r="I36" s="194"/>
      <c r="J36" s="194"/>
      <c r="K36" s="24"/>
    </row>
    <row r="37" spans="1:11" s="22" customFormat="1" ht="39" customHeight="1">
      <c r="A37" s="102" t="s">
        <v>151</v>
      </c>
      <c r="B37" s="93" t="s">
        <v>58</v>
      </c>
      <c r="C37" s="93" t="s">
        <v>59</v>
      </c>
      <c r="D37" s="105">
        <v>11</v>
      </c>
      <c r="E37" s="91"/>
      <c r="F37" s="92"/>
      <c r="G37" s="89"/>
      <c r="H37" s="190">
        <f aca="true" t="shared" si="4" ref="H37:J40">H38</f>
        <v>1000</v>
      </c>
      <c r="I37" s="190">
        <f t="shared" si="4"/>
        <v>1000</v>
      </c>
      <c r="J37" s="190">
        <f t="shared" si="4"/>
        <v>1000</v>
      </c>
      <c r="K37" s="18"/>
    </row>
    <row r="38" spans="1:11" s="22" customFormat="1" ht="35.25" customHeight="1">
      <c r="A38" s="99" t="s">
        <v>78</v>
      </c>
      <c r="B38" s="95" t="s">
        <v>58</v>
      </c>
      <c r="C38" s="89" t="s">
        <v>59</v>
      </c>
      <c r="D38" s="108">
        <v>11</v>
      </c>
      <c r="E38" s="106" t="s">
        <v>461</v>
      </c>
      <c r="F38" s="211" t="s">
        <v>205</v>
      </c>
      <c r="G38" s="89"/>
      <c r="H38" s="195">
        <f t="shared" si="4"/>
        <v>1000</v>
      </c>
      <c r="I38" s="195">
        <f t="shared" si="4"/>
        <v>1000</v>
      </c>
      <c r="J38" s="195">
        <f t="shared" si="4"/>
        <v>1000</v>
      </c>
      <c r="K38" s="18"/>
    </row>
    <row r="39" spans="1:11" s="22" customFormat="1" ht="35.25" customHeight="1">
      <c r="A39" s="99" t="s">
        <v>79</v>
      </c>
      <c r="B39" s="97" t="s">
        <v>58</v>
      </c>
      <c r="C39" s="89" t="s">
        <v>59</v>
      </c>
      <c r="D39" s="108">
        <v>11</v>
      </c>
      <c r="E39" s="106" t="s">
        <v>462</v>
      </c>
      <c r="F39" s="107" t="s">
        <v>205</v>
      </c>
      <c r="G39" s="89"/>
      <c r="H39" s="195">
        <f t="shared" si="4"/>
        <v>1000</v>
      </c>
      <c r="I39" s="195">
        <f t="shared" si="4"/>
        <v>1000</v>
      </c>
      <c r="J39" s="195">
        <f t="shared" si="4"/>
        <v>1000</v>
      </c>
      <c r="K39" s="18"/>
    </row>
    <row r="40" spans="1:11" s="22" customFormat="1" ht="42.75" customHeight="1">
      <c r="A40" s="101" t="s">
        <v>152</v>
      </c>
      <c r="B40" s="97" t="s">
        <v>58</v>
      </c>
      <c r="C40" s="89" t="s">
        <v>59</v>
      </c>
      <c r="D40" s="108">
        <v>11</v>
      </c>
      <c r="E40" s="106" t="s">
        <v>462</v>
      </c>
      <c r="F40" s="264" t="s">
        <v>463</v>
      </c>
      <c r="G40" s="89"/>
      <c r="H40" s="195">
        <f t="shared" si="4"/>
        <v>1000</v>
      </c>
      <c r="I40" s="195">
        <f t="shared" si="4"/>
        <v>1000</v>
      </c>
      <c r="J40" s="195">
        <f t="shared" si="4"/>
        <v>1000</v>
      </c>
      <c r="K40" s="18"/>
    </row>
    <row r="41" spans="1:11" s="22" customFormat="1" ht="42.75" customHeight="1">
      <c r="A41" s="101" t="s">
        <v>69</v>
      </c>
      <c r="B41" s="89" t="s">
        <v>58</v>
      </c>
      <c r="C41" s="89" t="s">
        <v>59</v>
      </c>
      <c r="D41" s="108">
        <v>11</v>
      </c>
      <c r="E41" s="106" t="s">
        <v>462</v>
      </c>
      <c r="F41" s="264" t="s">
        <v>463</v>
      </c>
      <c r="G41" s="89" t="s">
        <v>70</v>
      </c>
      <c r="H41" s="196">
        <v>1000</v>
      </c>
      <c r="I41" s="196">
        <v>1000</v>
      </c>
      <c r="J41" s="196">
        <v>1000</v>
      </c>
      <c r="K41" s="18"/>
    </row>
    <row r="42" spans="1:11" s="22" customFormat="1" ht="24" customHeight="1">
      <c r="A42" s="94" t="s">
        <v>80</v>
      </c>
      <c r="B42" s="93" t="s">
        <v>58</v>
      </c>
      <c r="C42" s="90" t="s">
        <v>59</v>
      </c>
      <c r="D42" s="90" t="s">
        <v>81</v>
      </c>
      <c r="E42" s="119"/>
      <c r="F42" s="120"/>
      <c r="G42" s="90"/>
      <c r="H42" s="190" t="e">
        <f>H43+H47+H53+H58+H62</f>
        <v>#REF!</v>
      </c>
      <c r="I42" s="190">
        <f>I43+I47+I53+I58+I62</f>
        <v>129315</v>
      </c>
      <c r="J42" s="190">
        <f>J43+J47+J53+J58+J62</f>
        <v>129315</v>
      </c>
      <c r="K42" s="18"/>
    </row>
    <row r="43" spans="1:11" s="31" customFormat="1" ht="18.75" customHeight="1" hidden="1">
      <c r="A43" s="102"/>
      <c r="B43" s="95"/>
      <c r="C43" s="93"/>
      <c r="D43" s="93"/>
      <c r="E43" s="224"/>
      <c r="F43" s="92"/>
      <c r="G43" s="93"/>
      <c r="H43" s="190"/>
      <c r="I43" s="190"/>
      <c r="J43" s="190"/>
      <c r="K43" s="4"/>
    </row>
    <row r="44" spans="1:11" s="31" customFormat="1" ht="18.75" customHeight="1" hidden="1">
      <c r="A44" s="99"/>
      <c r="B44" s="97"/>
      <c r="C44" s="89"/>
      <c r="D44" s="89"/>
      <c r="E44" s="106"/>
      <c r="F44" s="107"/>
      <c r="G44" s="89"/>
      <c r="H44" s="195"/>
      <c r="I44" s="195"/>
      <c r="J44" s="195"/>
      <c r="K44" s="4"/>
    </row>
    <row r="45" spans="1:11" s="22" customFormat="1" ht="18.75" customHeight="1" hidden="1">
      <c r="A45" s="109"/>
      <c r="B45" s="97"/>
      <c r="C45" s="89"/>
      <c r="D45" s="89"/>
      <c r="E45" s="106"/>
      <c r="F45" s="264"/>
      <c r="G45" s="89"/>
      <c r="H45" s="195"/>
      <c r="I45" s="195"/>
      <c r="J45" s="195"/>
      <c r="K45" s="18"/>
    </row>
    <row r="46" spans="1:11" s="22" customFormat="1" ht="18.75" customHeight="1" hidden="1">
      <c r="A46" s="101"/>
      <c r="B46" s="89"/>
      <c r="C46" s="89"/>
      <c r="D46" s="89"/>
      <c r="E46" s="106"/>
      <c r="F46" s="264"/>
      <c r="G46" s="89"/>
      <c r="H46" s="196"/>
      <c r="I46" s="196"/>
      <c r="J46" s="196"/>
      <c r="K46" s="18"/>
    </row>
    <row r="47" spans="1:11" s="31" customFormat="1" ht="60.75" customHeight="1">
      <c r="A47" s="102" t="s">
        <v>464</v>
      </c>
      <c r="B47" s="95" t="s">
        <v>58</v>
      </c>
      <c r="C47" s="93" t="s">
        <v>59</v>
      </c>
      <c r="D47" s="93" t="s">
        <v>81</v>
      </c>
      <c r="E47" s="224" t="s">
        <v>221</v>
      </c>
      <c r="F47" s="92" t="s">
        <v>205</v>
      </c>
      <c r="G47" s="93"/>
      <c r="H47" s="190">
        <f>+H48</f>
        <v>106800</v>
      </c>
      <c r="I47" s="190">
        <f>+I48</f>
        <v>50000</v>
      </c>
      <c r="J47" s="190">
        <f>+J48</f>
        <v>50000</v>
      </c>
      <c r="K47" s="4"/>
    </row>
    <row r="48" spans="1:11" s="31" customFormat="1" ht="60.75" customHeight="1">
      <c r="A48" s="99" t="s">
        <v>465</v>
      </c>
      <c r="B48" s="97" t="s">
        <v>58</v>
      </c>
      <c r="C48" s="89" t="s">
        <v>59</v>
      </c>
      <c r="D48" s="89" t="s">
        <v>81</v>
      </c>
      <c r="E48" s="106" t="s">
        <v>222</v>
      </c>
      <c r="F48" s="211" t="s">
        <v>205</v>
      </c>
      <c r="G48" s="89"/>
      <c r="H48" s="195">
        <f>+H50</f>
        <v>106800</v>
      </c>
      <c r="I48" s="195">
        <f>+I50</f>
        <v>50000</v>
      </c>
      <c r="J48" s="195">
        <f>+J50</f>
        <v>50000</v>
      </c>
      <c r="K48" s="4"/>
    </row>
    <row r="49" spans="1:11" s="31" customFormat="1" ht="58.5" customHeight="1">
      <c r="A49" s="226" t="s">
        <v>392</v>
      </c>
      <c r="B49" s="97" t="s">
        <v>58</v>
      </c>
      <c r="C49" s="89" t="s">
        <v>59</v>
      </c>
      <c r="D49" s="89" t="s">
        <v>81</v>
      </c>
      <c r="E49" s="106" t="s">
        <v>311</v>
      </c>
      <c r="F49" s="211" t="s">
        <v>205</v>
      </c>
      <c r="G49" s="89"/>
      <c r="H49" s="195">
        <f>H50</f>
        <v>106800</v>
      </c>
      <c r="I49" s="195">
        <f>I50</f>
        <v>50000</v>
      </c>
      <c r="J49" s="195">
        <f>J50</f>
        <v>50000</v>
      </c>
      <c r="K49" s="4"/>
    </row>
    <row r="50" spans="1:251" s="29" customFormat="1" ht="33.75" customHeight="1">
      <c r="A50" s="214" t="s">
        <v>122</v>
      </c>
      <c r="B50" s="97" t="s">
        <v>58</v>
      </c>
      <c r="C50" s="98" t="s">
        <v>59</v>
      </c>
      <c r="D50" s="98" t="s">
        <v>81</v>
      </c>
      <c r="E50" s="100" t="s">
        <v>311</v>
      </c>
      <c r="F50" s="107" t="s">
        <v>312</v>
      </c>
      <c r="G50" s="136"/>
      <c r="H50" s="218">
        <f>H51+H52</f>
        <v>106800</v>
      </c>
      <c r="I50" s="218">
        <f>I51+I52</f>
        <v>50000</v>
      </c>
      <c r="J50" s="218">
        <f>J51+J52</f>
        <v>50000</v>
      </c>
      <c r="K50" s="4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</row>
    <row r="51" spans="1:251" s="29" customFormat="1" ht="56.25" customHeight="1" hidden="1">
      <c r="A51" s="142" t="s">
        <v>66</v>
      </c>
      <c r="B51" s="143" t="s">
        <v>58</v>
      </c>
      <c r="C51" s="144" t="s">
        <v>59</v>
      </c>
      <c r="D51" s="144" t="s">
        <v>81</v>
      </c>
      <c r="E51" s="253" t="s">
        <v>313</v>
      </c>
      <c r="F51" s="261"/>
      <c r="G51" s="239" t="s">
        <v>61</v>
      </c>
      <c r="H51" s="197"/>
      <c r="I51" s="197"/>
      <c r="J51" s="197"/>
      <c r="K51" s="4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</row>
    <row r="52" spans="1:251" s="29" customFormat="1" ht="22.5" customHeight="1">
      <c r="A52" s="221" t="s">
        <v>210</v>
      </c>
      <c r="B52" s="89" t="s">
        <v>58</v>
      </c>
      <c r="C52" s="89" t="s">
        <v>59</v>
      </c>
      <c r="D52" s="89" t="s">
        <v>81</v>
      </c>
      <c r="E52" s="100" t="s">
        <v>311</v>
      </c>
      <c r="F52" s="107" t="s">
        <v>312</v>
      </c>
      <c r="G52" s="89" t="s">
        <v>68</v>
      </c>
      <c r="H52" s="196">
        <v>106800</v>
      </c>
      <c r="I52" s="196">
        <v>50000</v>
      </c>
      <c r="J52" s="196">
        <v>50000</v>
      </c>
      <c r="K52" s="4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</row>
    <row r="53" spans="1:11" s="31" customFormat="1" ht="25.5" customHeight="1">
      <c r="A53" s="102" t="s">
        <v>144</v>
      </c>
      <c r="B53" s="95" t="s">
        <v>58</v>
      </c>
      <c r="C53" s="90" t="s">
        <v>59</v>
      </c>
      <c r="D53" s="124">
        <v>13</v>
      </c>
      <c r="E53" s="119" t="s">
        <v>216</v>
      </c>
      <c r="F53" s="92" t="s">
        <v>205</v>
      </c>
      <c r="G53" s="90"/>
      <c r="H53" s="190">
        <f>+H54</f>
        <v>84662</v>
      </c>
      <c r="I53" s="190">
        <f>+I54</f>
        <v>60000</v>
      </c>
      <c r="J53" s="190">
        <f>+J54</f>
        <v>60000</v>
      </c>
      <c r="K53" s="18"/>
    </row>
    <row r="54" spans="1:11" s="22" customFormat="1" ht="24" customHeight="1">
      <c r="A54" s="99" t="s">
        <v>460</v>
      </c>
      <c r="B54" s="97" t="s">
        <v>58</v>
      </c>
      <c r="C54" s="89" t="s">
        <v>59</v>
      </c>
      <c r="D54" s="108">
        <v>13</v>
      </c>
      <c r="E54" s="265" t="s">
        <v>217</v>
      </c>
      <c r="F54" s="211" t="s">
        <v>205</v>
      </c>
      <c r="G54" s="89"/>
      <c r="H54" s="195">
        <f>H55</f>
        <v>84662</v>
      </c>
      <c r="I54" s="195">
        <f>I55</f>
        <v>60000</v>
      </c>
      <c r="J54" s="195">
        <f>J55</f>
        <v>60000</v>
      </c>
      <c r="K54" s="18"/>
    </row>
    <row r="55" spans="1:11" s="22" customFormat="1" ht="25.5" customHeight="1">
      <c r="A55" s="101" t="s">
        <v>145</v>
      </c>
      <c r="B55" s="97" t="s">
        <v>58</v>
      </c>
      <c r="C55" s="89" t="s">
        <v>59</v>
      </c>
      <c r="D55" s="108">
        <v>13</v>
      </c>
      <c r="E55" s="265" t="s">
        <v>217</v>
      </c>
      <c r="F55" s="211" t="s">
        <v>218</v>
      </c>
      <c r="G55" s="89"/>
      <c r="H55" s="195">
        <f>H56+H57</f>
        <v>84662</v>
      </c>
      <c r="I55" s="195">
        <f>I56+I57</f>
        <v>60000</v>
      </c>
      <c r="J55" s="195">
        <f>J56+J57</f>
        <v>60000</v>
      </c>
      <c r="K55" s="18"/>
    </row>
    <row r="56" spans="1:11" s="22" customFormat="1" ht="18.75">
      <c r="A56" s="221" t="s">
        <v>210</v>
      </c>
      <c r="B56" s="89" t="s">
        <v>58</v>
      </c>
      <c r="C56" s="89" t="s">
        <v>59</v>
      </c>
      <c r="D56" s="108">
        <v>13</v>
      </c>
      <c r="E56" s="265" t="s">
        <v>217</v>
      </c>
      <c r="F56" s="211" t="s">
        <v>218</v>
      </c>
      <c r="G56" s="89" t="s">
        <v>68</v>
      </c>
      <c r="H56" s="196">
        <v>20000</v>
      </c>
      <c r="I56" s="196">
        <v>30000</v>
      </c>
      <c r="J56" s="196">
        <v>30000</v>
      </c>
      <c r="K56" s="18"/>
    </row>
    <row r="57" spans="1:11" s="22" customFormat="1" ht="28.5" customHeight="1">
      <c r="A57" s="101" t="s">
        <v>69</v>
      </c>
      <c r="B57" s="89" t="s">
        <v>58</v>
      </c>
      <c r="C57" s="89" t="s">
        <v>59</v>
      </c>
      <c r="D57" s="108">
        <v>13</v>
      </c>
      <c r="E57" s="266" t="s">
        <v>451</v>
      </c>
      <c r="F57" s="267" t="s">
        <v>218</v>
      </c>
      <c r="G57" s="89" t="s">
        <v>70</v>
      </c>
      <c r="H57" s="196">
        <v>64662</v>
      </c>
      <c r="I57" s="196">
        <v>30000</v>
      </c>
      <c r="J57" s="196">
        <v>30000</v>
      </c>
      <c r="K57" s="18"/>
    </row>
    <row r="58" spans="1:11" s="22" customFormat="1" ht="34.5" customHeight="1">
      <c r="A58" s="238" t="s">
        <v>146</v>
      </c>
      <c r="B58" s="95" t="s">
        <v>58</v>
      </c>
      <c r="C58" s="90" t="s">
        <v>59</v>
      </c>
      <c r="D58" s="90" t="s">
        <v>81</v>
      </c>
      <c r="E58" s="91" t="s">
        <v>213</v>
      </c>
      <c r="F58" s="92" t="s">
        <v>205</v>
      </c>
      <c r="G58" s="90"/>
      <c r="H58" s="190">
        <f aca="true" t="shared" si="5" ref="H58:J59">+H59</f>
        <v>20000</v>
      </c>
      <c r="I58" s="190">
        <f t="shared" si="5"/>
        <v>10000</v>
      </c>
      <c r="J58" s="190">
        <f t="shared" si="5"/>
        <v>10000</v>
      </c>
      <c r="K58" s="18"/>
    </row>
    <row r="59" spans="1:11" s="22" customFormat="1" ht="24" customHeight="1">
      <c r="A59" s="109" t="s">
        <v>147</v>
      </c>
      <c r="B59" s="97" t="s">
        <v>58</v>
      </c>
      <c r="C59" s="104" t="s">
        <v>59</v>
      </c>
      <c r="D59" s="104" t="s">
        <v>81</v>
      </c>
      <c r="E59" s="210" t="s">
        <v>219</v>
      </c>
      <c r="F59" s="211" t="s">
        <v>205</v>
      </c>
      <c r="G59" s="104"/>
      <c r="H59" s="195">
        <f t="shared" si="5"/>
        <v>20000</v>
      </c>
      <c r="I59" s="195">
        <f t="shared" si="5"/>
        <v>10000</v>
      </c>
      <c r="J59" s="195">
        <f t="shared" si="5"/>
        <v>10000</v>
      </c>
      <c r="K59" s="18"/>
    </row>
    <row r="60" spans="1:256" s="32" customFormat="1" ht="24.75" customHeight="1">
      <c r="A60" s="101" t="s">
        <v>169</v>
      </c>
      <c r="B60" s="129" t="s">
        <v>58</v>
      </c>
      <c r="C60" s="8" t="s">
        <v>59</v>
      </c>
      <c r="D60" s="8">
        <v>13</v>
      </c>
      <c r="E60" s="268" t="s">
        <v>219</v>
      </c>
      <c r="F60" s="269" t="s">
        <v>220</v>
      </c>
      <c r="G60" s="8"/>
      <c r="H60" s="198">
        <f>SUM(H61:H61)</f>
        <v>20000</v>
      </c>
      <c r="I60" s="198">
        <f>SUM(I61:I61)</f>
        <v>10000</v>
      </c>
      <c r="J60" s="198">
        <f>SUM(J61:J61)</f>
        <v>10000</v>
      </c>
      <c r="K60" s="49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</row>
    <row r="61" spans="1:256" s="32" customFormat="1" ht="28.5" customHeight="1">
      <c r="A61" s="221" t="s">
        <v>210</v>
      </c>
      <c r="B61" s="8" t="s">
        <v>58</v>
      </c>
      <c r="C61" s="8" t="s">
        <v>59</v>
      </c>
      <c r="D61" s="8">
        <v>13</v>
      </c>
      <c r="E61" s="268" t="s">
        <v>219</v>
      </c>
      <c r="F61" s="269" t="s">
        <v>220</v>
      </c>
      <c r="G61" s="8" t="s">
        <v>68</v>
      </c>
      <c r="H61" s="198">
        <v>20000</v>
      </c>
      <c r="I61" s="198">
        <v>10000</v>
      </c>
      <c r="J61" s="198">
        <v>10000</v>
      </c>
      <c r="K61" s="49"/>
      <c r="L61" s="34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</row>
    <row r="62" spans="1:256" s="32" customFormat="1" ht="31.5" customHeight="1">
      <c r="A62" s="235" t="s">
        <v>138</v>
      </c>
      <c r="B62" s="132" t="s">
        <v>58</v>
      </c>
      <c r="C62" s="132" t="s">
        <v>59</v>
      </c>
      <c r="D62" s="132" t="s">
        <v>81</v>
      </c>
      <c r="E62" s="270" t="s">
        <v>209</v>
      </c>
      <c r="F62" s="271" t="s">
        <v>205</v>
      </c>
      <c r="G62" s="132"/>
      <c r="H62" s="217" t="e">
        <f>H63</f>
        <v>#REF!</v>
      </c>
      <c r="I62" s="217">
        <f>I63</f>
        <v>9315</v>
      </c>
      <c r="J62" s="217">
        <f>J63</f>
        <v>9315</v>
      </c>
      <c r="K62" s="49"/>
      <c r="L62" s="34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</row>
    <row r="63" spans="1:256" s="32" customFormat="1" ht="44.25" customHeight="1">
      <c r="A63" s="221" t="s">
        <v>478</v>
      </c>
      <c r="B63" s="8" t="s">
        <v>58</v>
      </c>
      <c r="C63" s="8" t="s">
        <v>59</v>
      </c>
      <c r="D63" s="8" t="s">
        <v>81</v>
      </c>
      <c r="E63" s="268" t="s">
        <v>209</v>
      </c>
      <c r="F63" s="269" t="s">
        <v>479</v>
      </c>
      <c r="G63" s="8"/>
      <c r="H63" s="198" t="e">
        <f>H64+#REF!</f>
        <v>#REF!</v>
      </c>
      <c r="I63" s="198">
        <f>I64</f>
        <v>9315</v>
      </c>
      <c r="J63" s="198">
        <f>J64</f>
        <v>9315</v>
      </c>
      <c r="K63" s="49"/>
      <c r="L63" s="34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</row>
    <row r="64" spans="1:256" s="32" customFormat="1" ht="24.75" customHeight="1">
      <c r="A64" s="221" t="s">
        <v>72</v>
      </c>
      <c r="B64" s="8" t="s">
        <v>58</v>
      </c>
      <c r="C64" s="8" t="s">
        <v>59</v>
      </c>
      <c r="D64" s="8" t="s">
        <v>81</v>
      </c>
      <c r="E64" s="268" t="s">
        <v>209</v>
      </c>
      <c r="F64" s="269" t="s">
        <v>479</v>
      </c>
      <c r="G64" s="8" t="s">
        <v>73</v>
      </c>
      <c r="H64" s="198">
        <v>0</v>
      </c>
      <c r="I64" s="198">
        <v>9315</v>
      </c>
      <c r="J64" s="198">
        <v>9315</v>
      </c>
      <c r="K64" s="49"/>
      <c r="L64" s="34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</row>
    <row r="65" spans="1:11" s="22" customFormat="1" ht="27.75" customHeight="1">
      <c r="A65" s="110" t="s">
        <v>82</v>
      </c>
      <c r="B65" s="136" t="s">
        <v>58</v>
      </c>
      <c r="C65" s="111" t="s">
        <v>60</v>
      </c>
      <c r="D65" s="111"/>
      <c r="E65" s="112"/>
      <c r="F65" s="113"/>
      <c r="G65" s="111"/>
      <c r="H65" s="190">
        <f>+H66</f>
        <v>80754</v>
      </c>
      <c r="I65" s="190">
        <f>+I66</f>
        <v>95548</v>
      </c>
      <c r="J65" s="190">
        <f>+J66</f>
        <v>98884</v>
      </c>
      <c r="K65" s="18"/>
    </row>
    <row r="66" spans="1:11" s="22" customFormat="1" ht="21.75" customHeight="1">
      <c r="A66" s="110" t="s">
        <v>83</v>
      </c>
      <c r="B66" s="93" t="s">
        <v>58</v>
      </c>
      <c r="C66" s="111" t="s">
        <v>60</v>
      </c>
      <c r="D66" s="111" t="s">
        <v>84</v>
      </c>
      <c r="E66" s="119"/>
      <c r="F66" s="120"/>
      <c r="G66" s="111"/>
      <c r="H66" s="190">
        <f aca="true" t="shared" si="6" ref="H66:J68">H67</f>
        <v>80754</v>
      </c>
      <c r="I66" s="190">
        <f t="shared" si="6"/>
        <v>95548</v>
      </c>
      <c r="J66" s="190">
        <f t="shared" si="6"/>
        <v>98884</v>
      </c>
      <c r="K66" s="18"/>
    </row>
    <row r="67" spans="1:11" s="31" customFormat="1" ht="26.25" customHeight="1">
      <c r="A67" s="238" t="s">
        <v>146</v>
      </c>
      <c r="B67" s="95" t="s">
        <v>58</v>
      </c>
      <c r="C67" s="90" t="s">
        <v>60</v>
      </c>
      <c r="D67" s="90" t="s">
        <v>84</v>
      </c>
      <c r="E67" s="91" t="s">
        <v>213</v>
      </c>
      <c r="F67" s="92" t="s">
        <v>205</v>
      </c>
      <c r="G67" s="90"/>
      <c r="H67" s="190">
        <f t="shared" si="6"/>
        <v>80754</v>
      </c>
      <c r="I67" s="190">
        <f t="shared" si="6"/>
        <v>95548</v>
      </c>
      <c r="J67" s="190">
        <f t="shared" si="6"/>
        <v>98884</v>
      </c>
      <c r="K67" s="4"/>
    </row>
    <row r="68" spans="1:11" s="22" customFormat="1" ht="30" customHeight="1">
      <c r="A68" s="109" t="s">
        <v>147</v>
      </c>
      <c r="B68" s="97" t="s">
        <v>58</v>
      </c>
      <c r="C68" s="104" t="s">
        <v>60</v>
      </c>
      <c r="D68" s="104" t="s">
        <v>84</v>
      </c>
      <c r="E68" s="210" t="s">
        <v>219</v>
      </c>
      <c r="F68" s="211" t="s">
        <v>205</v>
      </c>
      <c r="G68" s="104"/>
      <c r="H68" s="195">
        <f t="shared" si="6"/>
        <v>80754</v>
      </c>
      <c r="I68" s="195">
        <f t="shared" si="6"/>
        <v>95548</v>
      </c>
      <c r="J68" s="195">
        <f t="shared" si="6"/>
        <v>98884</v>
      </c>
      <c r="K68" s="18"/>
    </row>
    <row r="69" spans="1:11" s="22" customFormat="1" ht="28.5" customHeight="1">
      <c r="A69" s="109" t="s">
        <v>148</v>
      </c>
      <c r="B69" s="97" t="s">
        <v>58</v>
      </c>
      <c r="C69" s="114" t="s">
        <v>60</v>
      </c>
      <c r="D69" s="114" t="s">
        <v>84</v>
      </c>
      <c r="E69" s="210" t="s">
        <v>219</v>
      </c>
      <c r="F69" s="211" t="s">
        <v>223</v>
      </c>
      <c r="G69" s="114"/>
      <c r="H69" s="195">
        <f>SUM(H70:H71)</f>
        <v>80754</v>
      </c>
      <c r="I69" s="195">
        <f>SUM(I70:I71)</f>
        <v>95548</v>
      </c>
      <c r="J69" s="195">
        <f>SUM(J70:J71)</f>
        <v>98884</v>
      </c>
      <c r="K69" s="18"/>
    </row>
    <row r="70" spans="1:11" s="22" customFormat="1" ht="39.75" customHeight="1" hidden="1">
      <c r="A70" s="99" t="s">
        <v>66</v>
      </c>
      <c r="B70" s="89" t="s">
        <v>58</v>
      </c>
      <c r="C70" s="89" t="s">
        <v>60</v>
      </c>
      <c r="D70" s="89" t="s">
        <v>84</v>
      </c>
      <c r="E70" s="210" t="s">
        <v>219</v>
      </c>
      <c r="F70" s="269" t="s">
        <v>223</v>
      </c>
      <c r="G70" s="89" t="s">
        <v>61</v>
      </c>
      <c r="H70" s="196">
        <v>0</v>
      </c>
      <c r="I70" s="196">
        <v>0</v>
      </c>
      <c r="J70" s="196">
        <v>0</v>
      </c>
      <c r="K70" s="18"/>
    </row>
    <row r="71" spans="1:11" s="22" customFormat="1" ht="49.5" customHeight="1">
      <c r="A71" s="99" t="s">
        <v>66</v>
      </c>
      <c r="B71" s="89" t="s">
        <v>58</v>
      </c>
      <c r="C71" s="89" t="s">
        <v>60</v>
      </c>
      <c r="D71" s="89" t="s">
        <v>84</v>
      </c>
      <c r="E71" s="210" t="s">
        <v>219</v>
      </c>
      <c r="F71" s="269" t="s">
        <v>223</v>
      </c>
      <c r="G71" s="89" t="s">
        <v>61</v>
      </c>
      <c r="H71" s="196">
        <v>80754</v>
      </c>
      <c r="I71" s="196">
        <v>95548</v>
      </c>
      <c r="J71" s="196">
        <v>98884</v>
      </c>
      <c r="K71" s="18"/>
    </row>
    <row r="72" spans="1:11" s="35" customFormat="1" ht="18.75" customHeight="1" hidden="1">
      <c r="A72" s="88" t="s">
        <v>85</v>
      </c>
      <c r="B72" s="136" t="s">
        <v>58</v>
      </c>
      <c r="C72" s="115" t="s">
        <v>84</v>
      </c>
      <c r="D72" s="115"/>
      <c r="E72" s="112"/>
      <c r="F72" s="113"/>
      <c r="G72" s="115"/>
      <c r="H72" s="199">
        <f>+H73+H83</f>
        <v>0</v>
      </c>
      <c r="I72" s="199">
        <f>+I73+I83</f>
        <v>0</v>
      </c>
      <c r="J72" s="199">
        <f>+J73+J83</f>
        <v>0</v>
      </c>
      <c r="K72" s="17"/>
    </row>
    <row r="73" spans="1:11" s="35" customFormat="1" ht="22.5" customHeight="1" hidden="1">
      <c r="A73" s="240" t="s">
        <v>163</v>
      </c>
      <c r="B73" s="93" t="s">
        <v>58</v>
      </c>
      <c r="C73" s="115" t="s">
        <v>84</v>
      </c>
      <c r="D73" s="115" t="s">
        <v>104</v>
      </c>
      <c r="E73" s="119"/>
      <c r="F73" s="120"/>
      <c r="G73" s="90"/>
      <c r="H73" s="190">
        <f>H74</f>
        <v>0</v>
      </c>
      <c r="I73" s="190">
        <f>I74</f>
        <v>0</v>
      </c>
      <c r="J73" s="190">
        <f>J74</f>
        <v>0</v>
      </c>
      <c r="K73" s="17"/>
    </row>
    <row r="74" spans="1:11" s="36" customFormat="1" ht="56.25" customHeight="1" hidden="1">
      <c r="A74" s="130" t="s">
        <v>396</v>
      </c>
      <c r="B74" s="131" t="s">
        <v>58</v>
      </c>
      <c r="C74" s="132" t="s">
        <v>84</v>
      </c>
      <c r="D74" s="132" t="s">
        <v>104</v>
      </c>
      <c r="E74" s="91" t="s">
        <v>224</v>
      </c>
      <c r="F74" s="92" t="s">
        <v>205</v>
      </c>
      <c r="G74" s="93"/>
      <c r="H74" s="193">
        <f>H79+H75</f>
        <v>0</v>
      </c>
      <c r="I74" s="193">
        <f>I79+I75</f>
        <v>0</v>
      </c>
      <c r="J74" s="193">
        <f>J79+J75</f>
        <v>0</v>
      </c>
      <c r="K74" s="19"/>
    </row>
    <row r="75" spans="1:11" s="35" customFormat="1" ht="18.75" customHeight="1" hidden="1">
      <c r="A75" s="165" t="s">
        <v>229</v>
      </c>
      <c r="B75" s="129" t="s">
        <v>58</v>
      </c>
      <c r="C75" s="8" t="s">
        <v>84</v>
      </c>
      <c r="D75" s="8" t="s">
        <v>104</v>
      </c>
      <c r="E75" s="210" t="s">
        <v>225</v>
      </c>
      <c r="F75" s="211" t="s">
        <v>205</v>
      </c>
      <c r="G75" s="89"/>
      <c r="H75" s="196">
        <f aca="true" t="shared" si="7" ref="H75:J76">H76</f>
        <v>0</v>
      </c>
      <c r="I75" s="196">
        <f t="shared" si="7"/>
        <v>0</v>
      </c>
      <c r="J75" s="196">
        <f t="shared" si="7"/>
        <v>0</v>
      </c>
      <c r="K75" s="17"/>
    </row>
    <row r="76" spans="1:11" s="35" customFormat="1" ht="18.75" customHeight="1" hidden="1">
      <c r="A76" s="170" t="s">
        <v>393</v>
      </c>
      <c r="B76" s="129" t="s">
        <v>58</v>
      </c>
      <c r="C76" s="8" t="s">
        <v>84</v>
      </c>
      <c r="D76" s="8" t="s">
        <v>104</v>
      </c>
      <c r="E76" s="210" t="s">
        <v>227</v>
      </c>
      <c r="F76" s="211" t="s">
        <v>205</v>
      </c>
      <c r="G76" s="89"/>
      <c r="H76" s="196">
        <f t="shared" si="7"/>
        <v>0</v>
      </c>
      <c r="I76" s="196">
        <f t="shared" si="7"/>
        <v>0</v>
      </c>
      <c r="J76" s="196">
        <f t="shared" si="7"/>
        <v>0</v>
      </c>
      <c r="K76" s="17"/>
    </row>
    <row r="77" spans="1:11" s="22" customFormat="1" ht="36" customHeight="1" hidden="1">
      <c r="A77" s="168" t="s">
        <v>270</v>
      </c>
      <c r="B77" s="97" t="s">
        <v>58</v>
      </c>
      <c r="C77" s="116" t="s">
        <v>84</v>
      </c>
      <c r="D77" s="116" t="s">
        <v>104</v>
      </c>
      <c r="E77" s="210" t="s">
        <v>227</v>
      </c>
      <c r="F77" s="211" t="s">
        <v>228</v>
      </c>
      <c r="G77" s="89"/>
      <c r="H77" s="195">
        <f>+H78</f>
        <v>0</v>
      </c>
      <c r="I77" s="195">
        <f>+I78</f>
        <v>0</v>
      </c>
      <c r="J77" s="195">
        <f>+J78</f>
        <v>0</v>
      </c>
      <c r="K77" s="18"/>
    </row>
    <row r="78" spans="1:11" s="22" customFormat="1" ht="18.75" customHeight="1" hidden="1">
      <c r="A78" s="221" t="s">
        <v>210</v>
      </c>
      <c r="B78" s="8" t="s">
        <v>58</v>
      </c>
      <c r="C78" s="133" t="s">
        <v>84</v>
      </c>
      <c r="D78" s="133" t="s">
        <v>104</v>
      </c>
      <c r="E78" s="210" t="s">
        <v>227</v>
      </c>
      <c r="F78" s="211" t="s">
        <v>228</v>
      </c>
      <c r="G78" s="89" t="s">
        <v>68</v>
      </c>
      <c r="H78" s="196"/>
      <c r="I78" s="196"/>
      <c r="J78" s="196"/>
      <c r="K78" s="18" t="s">
        <v>168</v>
      </c>
    </row>
    <row r="79" spans="1:11" s="22" customFormat="1" ht="37.5" customHeight="1" hidden="1">
      <c r="A79" s="152" t="s">
        <v>397</v>
      </c>
      <c r="B79" s="146" t="s">
        <v>58</v>
      </c>
      <c r="C79" s="147" t="s">
        <v>84</v>
      </c>
      <c r="D79" s="147" t="s">
        <v>104</v>
      </c>
      <c r="E79" s="160" t="s">
        <v>230</v>
      </c>
      <c r="F79" s="161"/>
      <c r="G79" s="146"/>
      <c r="H79" s="200">
        <f aca="true" t="shared" si="8" ref="H79:J81">H80</f>
        <v>0</v>
      </c>
      <c r="I79" s="200">
        <f t="shared" si="8"/>
        <v>0</v>
      </c>
      <c r="J79" s="200">
        <f t="shared" si="8"/>
        <v>0</v>
      </c>
      <c r="K79" s="18"/>
    </row>
    <row r="80" spans="1:11" s="22" customFormat="1" ht="56.25" customHeight="1" hidden="1">
      <c r="A80" s="170" t="s">
        <v>226</v>
      </c>
      <c r="B80" s="146" t="s">
        <v>58</v>
      </c>
      <c r="C80" s="147" t="s">
        <v>84</v>
      </c>
      <c r="D80" s="147" t="s">
        <v>104</v>
      </c>
      <c r="E80" s="160" t="s">
        <v>231</v>
      </c>
      <c r="F80" s="161" t="s">
        <v>205</v>
      </c>
      <c r="G80" s="146"/>
      <c r="H80" s="200">
        <f t="shared" si="8"/>
        <v>0</v>
      </c>
      <c r="I80" s="200">
        <f t="shared" si="8"/>
        <v>0</v>
      </c>
      <c r="J80" s="200">
        <f t="shared" si="8"/>
        <v>0</v>
      </c>
      <c r="K80" s="18"/>
    </row>
    <row r="81" spans="1:11" s="22" customFormat="1" ht="37.5" customHeight="1" hidden="1">
      <c r="A81" s="231" t="s">
        <v>184</v>
      </c>
      <c r="B81" s="146" t="s">
        <v>58</v>
      </c>
      <c r="C81" s="147" t="s">
        <v>84</v>
      </c>
      <c r="D81" s="147" t="s">
        <v>104</v>
      </c>
      <c r="E81" s="262" t="s">
        <v>232</v>
      </c>
      <c r="F81" s="263"/>
      <c r="G81" s="146"/>
      <c r="H81" s="200">
        <f t="shared" si="8"/>
        <v>0</v>
      </c>
      <c r="I81" s="200">
        <f t="shared" si="8"/>
        <v>0</v>
      </c>
      <c r="J81" s="200">
        <f t="shared" si="8"/>
        <v>0</v>
      </c>
      <c r="K81" s="18"/>
    </row>
    <row r="82" spans="1:11" s="22" customFormat="1" ht="18.75" customHeight="1" hidden="1">
      <c r="A82" s="221" t="s">
        <v>210</v>
      </c>
      <c r="B82" s="146" t="s">
        <v>58</v>
      </c>
      <c r="C82" s="147" t="s">
        <v>84</v>
      </c>
      <c r="D82" s="147" t="s">
        <v>104</v>
      </c>
      <c r="E82" s="160" t="s">
        <v>232</v>
      </c>
      <c r="F82" s="161"/>
      <c r="G82" s="146" t="s">
        <v>68</v>
      </c>
      <c r="H82" s="200"/>
      <c r="I82" s="200"/>
      <c r="J82" s="200"/>
      <c r="K82" s="18"/>
    </row>
    <row r="83" spans="1:11" s="31" customFormat="1" ht="18.75" customHeight="1" hidden="1">
      <c r="A83" s="117" t="s">
        <v>86</v>
      </c>
      <c r="B83" s="93" t="s">
        <v>58</v>
      </c>
      <c r="C83" s="111" t="s">
        <v>84</v>
      </c>
      <c r="D83" s="111">
        <v>14</v>
      </c>
      <c r="E83" s="119"/>
      <c r="F83" s="120"/>
      <c r="G83" s="111"/>
      <c r="H83" s="190">
        <f aca="true" t="shared" si="9" ref="H83:J84">+H84</f>
        <v>0</v>
      </c>
      <c r="I83" s="190">
        <f t="shared" si="9"/>
        <v>0</v>
      </c>
      <c r="J83" s="190">
        <f t="shared" si="9"/>
        <v>0</v>
      </c>
      <c r="K83" s="4"/>
    </row>
    <row r="84" spans="1:11" s="31" customFormat="1" ht="56.25" customHeight="1" hidden="1">
      <c r="A84" s="117" t="s">
        <v>398</v>
      </c>
      <c r="B84" s="95" t="s">
        <v>58</v>
      </c>
      <c r="C84" s="111" t="s">
        <v>84</v>
      </c>
      <c r="D84" s="111">
        <v>14</v>
      </c>
      <c r="E84" s="91" t="s">
        <v>314</v>
      </c>
      <c r="F84" s="92" t="s">
        <v>205</v>
      </c>
      <c r="G84" s="111"/>
      <c r="H84" s="190">
        <f t="shared" si="9"/>
        <v>0</v>
      </c>
      <c r="I84" s="190">
        <f t="shared" si="9"/>
        <v>0</v>
      </c>
      <c r="J84" s="190">
        <f t="shared" si="9"/>
        <v>0</v>
      </c>
      <c r="K84" s="4"/>
    </row>
    <row r="85" spans="1:11" s="22" customFormat="1" ht="56.25" customHeight="1" hidden="1">
      <c r="A85" s="241" t="s">
        <v>399</v>
      </c>
      <c r="B85" s="97" t="s">
        <v>58</v>
      </c>
      <c r="C85" s="118" t="s">
        <v>84</v>
      </c>
      <c r="D85" s="118" t="s">
        <v>87</v>
      </c>
      <c r="E85" s="210" t="s">
        <v>315</v>
      </c>
      <c r="F85" s="211" t="s">
        <v>205</v>
      </c>
      <c r="G85" s="118"/>
      <c r="H85" s="195">
        <f aca="true" t="shared" si="10" ref="H85:J87">H86</f>
        <v>0</v>
      </c>
      <c r="I85" s="195">
        <f t="shared" si="10"/>
        <v>0</v>
      </c>
      <c r="J85" s="195">
        <f t="shared" si="10"/>
        <v>0</v>
      </c>
      <c r="K85" s="18"/>
    </row>
    <row r="86" spans="1:12" s="22" customFormat="1" ht="56.25" customHeight="1" hidden="1">
      <c r="A86" s="242" t="s">
        <v>316</v>
      </c>
      <c r="B86" s="97" t="s">
        <v>58</v>
      </c>
      <c r="C86" s="118" t="s">
        <v>84</v>
      </c>
      <c r="D86" s="118" t="s">
        <v>87</v>
      </c>
      <c r="E86" s="210" t="s">
        <v>235</v>
      </c>
      <c r="F86" s="211" t="s">
        <v>205</v>
      </c>
      <c r="G86" s="118"/>
      <c r="H86" s="195">
        <f t="shared" si="10"/>
        <v>0</v>
      </c>
      <c r="I86" s="195">
        <f t="shared" si="10"/>
        <v>0</v>
      </c>
      <c r="J86" s="195">
        <f t="shared" si="10"/>
        <v>0</v>
      </c>
      <c r="K86" s="18"/>
      <c r="L86" s="22" t="s">
        <v>233</v>
      </c>
    </row>
    <row r="87" spans="1:11" s="22" customFormat="1" ht="42.75" customHeight="1" hidden="1">
      <c r="A87" s="109" t="s">
        <v>123</v>
      </c>
      <c r="B87" s="97" t="s">
        <v>58</v>
      </c>
      <c r="C87" s="114" t="s">
        <v>84</v>
      </c>
      <c r="D87" s="114">
        <v>14</v>
      </c>
      <c r="E87" s="272" t="s">
        <v>235</v>
      </c>
      <c r="F87" s="211" t="s">
        <v>234</v>
      </c>
      <c r="G87" s="89"/>
      <c r="H87" s="195">
        <f t="shared" si="10"/>
        <v>0</v>
      </c>
      <c r="I87" s="195">
        <f t="shared" si="10"/>
        <v>0</v>
      </c>
      <c r="J87" s="195">
        <f t="shared" si="10"/>
        <v>0</v>
      </c>
      <c r="K87" s="18"/>
    </row>
    <row r="88" spans="1:11" s="22" customFormat="1" ht="18.75" customHeight="1" hidden="1">
      <c r="A88" s="221" t="s">
        <v>210</v>
      </c>
      <c r="B88" s="89" t="s">
        <v>58</v>
      </c>
      <c r="C88" s="114" t="s">
        <v>84</v>
      </c>
      <c r="D88" s="114">
        <v>14</v>
      </c>
      <c r="E88" s="272" t="s">
        <v>235</v>
      </c>
      <c r="F88" s="211" t="s">
        <v>234</v>
      </c>
      <c r="G88" s="89" t="s">
        <v>68</v>
      </c>
      <c r="H88" s="196"/>
      <c r="I88" s="196"/>
      <c r="J88" s="196"/>
      <c r="K88" s="18" t="s">
        <v>168</v>
      </c>
    </row>
    <row r="89" spans="1:11" s="22" customFormat="1" ht="0.75" customHeight="1" hidden="1">
      <c r="A89" s="94" t="s">
        <v>88</v>
      </c>
      <c r="B89" s="136" t="s">
        <v>58</v>
      </c>
      <c r="C89" s="90" t="s">
        <v>65</v>
      </c>
      <c r="D89" s="124"/>
      <c r="E89" s="119"/>
      <c r="F89" s="120"/>
      <c r="G89" s="90"/>
      <c r="H89" s="190">
        <f>H105</f>
        <v>0</v>
      </c>
      <c r="I89" s="190">
        <f>I105</f>
        <v>0</v>
      </c>
      <c r="J89" s="190">
        <f>J105</f>
        <v>0</v>
      </c>
      <c r="K89" s="18"/>
    </row>
    <row r="90" spans="1:11" s="22" customFormat="1" ht="42.75" customHeight="1" hidden="1">
      <c r="A90" s="94" t="s">
        <v>173</v>
      </c>
      <c r="B90" s="136" t="s">
        <v>58</v>
      </c>
      <c r="C90" s="90" t="s">
        <v>65</v>
      </c>
      <c r="D90" s="90" t="s">
        <v>172</v>
      </c>
      <c r="E90" s="91"/>
      <c r="F90" s="92"/>
      <c r="G90" s="90"/>
      <c r="H90" s="190">
        <f>H91</f>
        <v>0</v>
      </c>
      <c r="I90" s="190">
        <f>I91</f>
        <v>0</v>
      </c>
      <c r="J90" s="190">
        <f>J91</f>
        <v>0</v>
      </c>
      <c r="K90" s="18"/>
    </row>
    <row r="91" spans="1:11" s="22" customFormat="1" ht="45" customHeight="1" hidden="1">
      <c r="A91" s="117" t="s">
        <v>411</v>
      </c>
      <c r="B91" s="136" t="s">
        <v>58</v>
      </c>
      <c r="C91" s="90" t="s">
        <v>65</v>
      </c>
      <c r="D91" s="90" t="s">
        <v>172</v>
      </c>
      <c r="E91" s="91" t="s">
        <v>239</v>
      </c>
      <c r="F91" s="92" t="s">
        <v>205</v>
      </c>
      <c r="G91" s="90"/>
      <c r="H91" s="190">
        <f>H92+H101</f>
        <v>0</v>
      </c>
      <c r="I91" s="190">
        <f>I92+I101</f>
        <v>0</v>
      </c>
      <c r="J91" s="190">
        <f>J92+J101</f>
        <v>0</v>
      </c>
      <c r="K91" s="18"/>
    </row>
    <row r="92" spans="1:11" s="22" customFormat="1" ht="65.25" customHeight="1" hidden="1">
      <c r="A92" s="241" t="s">
        <v>412</v>
      </c>
      <c r="B92" s="136" t="s">
        <v>58</v>
      </c>
      <c r="C92" s="90" t="s">
        <v>65</v>
      </c>
      <c r="D92" s="90" t="s">
        <v>172</v>
      </c>
      <c r="E92" s="91" t="s">
        <v>238</v>
      </c>
      <c r="F92" s="92" t="s">
        <v>205</v>
      </c>
      <c r="G92" s="90"/>
      <c r="H92" s="190">
        <f>H96+H94</f>
        <v>0</v>
      </c>
      <c r="I92" s="190">
        <f>I96+I94</f>
        <v>0</v>
      </c>
      <c r="J92" s="190">
        <f>J96+J94</f>
        <v>0</v>
      </c>
      <c r="K92" s="18"/>
    </row>
    <row r="93" spans="1:11" s="22" customFormat="1" ht="65.25" customHeight="1" hidden="1">
      <c r="A93" s="170" t="s">
        <v>254</v>
      </c>
      <c r="B93" s="136" t="s">
        <v>58</v>
      </c>
      <c r="C93" s="90" t="s">
        <v>65</v>
      </c>
      <c r="D93" s="90" t="s">
        <v>172</v>
      </c>
      <c r="E93" s="91" t="s">
        <v>236</v>
      </c>
      <c r="F93" s="92" t="s">
        <v>205</v>
      </c>
      <c r="G93" s="90"/>
      <c r="H93" s="190">
        <f>H96+H94</f>
        <v>0</v>
      </c>
      <c r="I93" s="190">
        <f>I96+I94</f>
        <v>0</v>
      </c>
      <c r="J93" s="190">
        <f>J96+J94</f>
        <v>0</v>
      </c>
      <c r="K93" s="18"/>
    </row>
    <row r="94" spans="1:11" s="22" customFormat="1" ht="57.75" customHeight="1" hidden="1">
      <c r="A94" s="189" t="s">
        <v>413</v>
      </c>
      <c r="B94" s="136" t="s">
        <v>58</v>
      </c>
      <c r="C94" s="90" t="s">
        <v>65</v>
      </c>
      <c r="D94" s="90" t="s">
        <v>172</v>
      </c>
      <c r="E94" s="91" t="s">
        <v>236</v>
      </c>
      <c r="F94" s="92" t="s">
        <v>415</v>
      </c>
      <c r="G94" s="90"/>
      <c r="H94" s="190">
        <f>H95</f>
        <v>0</v>
      </c>
      <c r="I94" s="190">
        <f>I95</f>
        <v>0</v>
      </c>
      <c r="J94" s="190">
        <f>J95</f>
        <v>0</v>
      </c>
      <c r="K94" s="18"/>
    </row>
    <row r="95" spans="1:11" s="22" customFormat="1" ht="52.5" customHeight="1" hidden="1">
      <c r="A95" s="221" t="s">
        <v>210</v>
      </c>
      <c r="B95" s="213" t="s">
        <v>414</v>
      </c>
      <c r="C95" s="104" t="s">
        <v>65</v>
      </c>
      <c r="D95" s="104" t="s">
        <v>172</v>
      </c>
      <c r="E95" s="210" t="s">
        <v>236</v>
      </c>
      <c r="F95" s="211" t="s">
        <v>415</v>
      </c>
      <c r="G95" s="104" t="s">
        <v>68</v>
      </c>
      <c r="H95" s="195">
        <v>0</v>
      </c>
      <c r="I95" s="195">
        <v>0</v>
      </c>
      <c r="J95" s="195">
        <v>0</v>
      </c>
      <c r="K95" s="18"/>
    </row>
    <row r="96" spans="1:11" s="22" customFormat="1" ht="91.5" customHeight="1" hidden="1">
      <c r="A96" s="189" t="s">
        <v>386</v>
      </c>
      <c r="B96" s="136" t="s">
        <v>58</v>
      </c>
      <c r="C96" s="90" t="s">
        <v>65</v>
      </c>
      <c r="D96" s="90" t="s">
        <v>172</v>
      </c>
      <c r="E96" s="91" t="s">
        <v>236</v>
      </c>
      <c r="F96" s="92" t="s">
        <v>241</v>
      </c>
      <c r="G96" s="90"/>
      <c r="H96" s="190">
        <f>H97</f>
        <v>0</v>
      </c>
      <c r="I96" s="190">
        <f>I97</f>
        <v>0</v>
      </c>
      <c r="J96" s="190">
        <f>J97</f>
        <v>0</v>
      </c>
      <c r="K96" s="18"/>
    </row>
    <row r="97" spans="1:11" s="22" customFormat="1" ht="62.25" customHeight="1" hidden="1">
      <c r="A97" s="221" t="s">
        <v>210</v>
      </c>
      <c r="B97" s="213" t="s">
        <v>58</v>
      </c>
      <c r="C97" s="104" t="s">
        <v>65</v>
      </c>
      <c r="D97" s="104" t="s">
        <v>172</v>
      </c>
      <c r="E97" s="210" t="s">
        <v>236</v>
      </c>
      <c r="F97" s="211" t="s">
        <v>241</v>
      </c>
      <c r="G97" s="104" t="s">
        <v>68</v>
      </c>
      <c r="H97" s="195">
        <v>0</v>
      </c>
      <c r="I97" s="195">
        <v>0</v>
      </c>
      <c r="J97" s="195">
        <v>0</v>
      </c>
      <c r="K97" s="18"/>
    </row>
    <row r="98" spans="1:11" s="22" customFormat="1" ht="63.75" customHeight="1" hidden="1">
      <c r="A98" s="170" t="s">
        <v>255</v>
      </c>
      <c r="B98" s="136" t="s">
        <v>58</v>
      </c>
      <c r="C98" s="90" t="s">
        <v>65</v>
      </c>
      <c r="D98" s="90" t="s">
        <v>172</v>
      </c>
      <c r="E98" s="91" t="s">
        <v>240</v>
      </c>
      <c r="F98" s="92" t="s">
        <v>205</v>
      </c>
      <c r="G98" s="90"/>
      <c r="H98" s="190">
        <f aca="true" t="shared" si="11" ref="H98:J99">H99</f>
        <v>0</v>
      </c>
      <c r="I98" s="190">
        <f t="shared" si="11"/>
        <v>0</v>
      </c>
      <c r="J98" s="190">
        <f t="shared" si="11"/>
        <v>0</v>
      </c>
      <c r="K98" s="18"/>
    </row>
    <row r="99" spans="1:11" s="22" customFormat="1" ht="63.75" customHeight="1" hidden="1">
      <c r="A99" s="189" t="s">
        <v>387</v>
      </c>
      <c r="B99" s="136" t="s">
        <v>58</v>
      </c>
      <c r="C99" s="90" t="s">
        <v>65</v>
      </c>
      <c r="D99" s="90" t="s">
        <v>172</v>
      </c>
      <c r="E99" s="91" t="s">
        <v>240</v>
      </c>
      <c r="F99" s="92" t="s">
        <v>237</v>
      </c>
      <c r="G99" s="90"/>
      <c r="H99" s="190">
        <f t="shared" si="11"/>
        <v>0</v>
      </c>
      <c r="I99" s="190">
        <f t="shared" si="11"/>
        <v>0</v>
      </c>
      <c r="J99" s="190">
        <f t="shared" si="11"/>
        <v>0</v>
      </c>
      <c r="K99" s="18"/>
    </row>
    <row r="100" spans="1:11" s="22" customFormat="1" ht="69" customHeight="1" hidden="1">
      <c r="A100" s="221" t="s">
        <v>171</v>
      </c>
      <c r="B100" s="136" t="s">
        <v>58</v>
      </c>
      <c r="C100" s="90" t="s">
        <v>65</v>
      </c>
      <c r="D100" s="90" t="s">
        <v>172</v>
      </c>
      <c r="E100" s="91" t="s">
        <v>238</v>
      </c>
      <c r="F100" s="92" t="s">
        <v>237</v>
      </c>
      <c r="G100" s="90" t="s">
        <v>170</v>
      </c>
      <c r="H100" s="190"/>
      <c r="I100" s="190"/>
      <c r="J100" s="190"/>
      <c r="K100" s="18"/>
    </row>
    <row r="101" spans="1:11" s="22" customFormat="1" ht="60" customHeight="1" hidden="1">
      <c r="A101" s="232" t="s">
        <v>400</v>
      </c>
      <c r="B101" s="136" t="s">
        <v>58</v>
      </c>
      <c r="C101" s="90" t="s">
        <v>65</v>
      </c>
      <c r="D101" s="90" t="s">
        <v>172</v>
      </c>
      <c r="E101" s="91" t="s">
        <v>242</v>
      </c>
      <c r="F101" s="92"/>
      <c r="G101" s="90"/>
      <c r="H101" s="190">
        <f>H103</f>
        <v>0</v>
      </c>
      <c r="I101" s="190">
        <f>I103</f>
        <v>0</v>
      </c>
      <c r="J101" s="190">
        <f>J103</f>
        <v>0</v>
      </c>
      <c r="K101" s="18"/>
    </row>
    <row r="102" spans="1:12" s="22" customFormat="1" ht="67.5" customHeight="1" hidden="1">
      <c r="A102" s="233" t="s">
        <v>317</v>
      </c>
      <c r="B102" s="136" t="s">
        <v>58</v>
      </c>
      <c r="C102" s="90" t="s">
        <v>65</v>
      </c>
      <c r="D102" s="90" t="s">
        <v>172</v>
      </c>
      <c r="E102" s="91" t="s">
        <v>244</v>
      </c>
      <c r="F102" s="92" t="s">
        <v>205</v>
      </c>
      <c r="G102" s="90"/>
      <c r="H102" s="190">
        <f aca="true" t="shared" si="12" ref="H102:J103">H103</f>
        <v>0</v>
      </c>
      <c r="I102" s="190">
        <f t="shared" si="12"/>
        <v>0</v>
      </c>
      <c r="J102" s="190">
        <f t="shared" si="12"/>
        <v>0</v>
      </c>
      <c r="K102" s="18"/>
      <c r="L102" s="166" t="s">
        <v>245</v>
      </c>
    </row>
    <row r="103" spans="1:11" s="22" customFormat="1" ht="65.25" customHeight="1" hidden="1">
      <c r="A103" s="243" t="s">
        <v>185</v>
      </c>
      <c r="B103" s="136" t="s">
        <v>58</v>
      </c>
      <c r="C103" s="90" t="s">
        <v>65</v>
      </c>
      <c r="D103" s="90" t="s">
        <v>172</v>
      </c>
      <c r="E103" s="91" t="s">
        <v>243</v>
      </c>
      <c r="F103" s="92"/>
      <c r="G103" s="90"/>
      <c r="H103" s="190">
        <f t="shared" si="12"/>
        <v>0</v>
      </c>
      <c r="I103" s="190">
        <f t="shared" si="12"/>
        <v>0</v>
      </c>
      <c r="J103" s="190">
        <f t="shared" si="12"/>
        <v>0</v>
      </c>
      <c r="K103" s="18"/>
    </row>
    <row r="104" spans="1:11" s="22" customFormat="1" ht="48.75" customHeight="1" hidden="1">
      <c r="A104" s="221" t="s">
        <v>210</v>
      </c>
      <c r="B104" s="136" t="s">
        <v>58</v>
      </c>
      <c r="C104" s="90" t="s">
        <v>65</v>
      </c>
      <c r="D104" s="90" t="s">
        <v>172</v>
      </c>
      <c r="E104" s="91" t="s">
        <v>243</v>
      </c>
      <c r="F104" s="92"/>
      <c r="G104" s="90" t="s">
        <v>68</v>
      </c>
      <c r="H104" s="190"/>
      <c r="I104" s="190"/>
      <c r="J104" s="190"/>
      <c r="K104" s="18"/>
    </row>
    <row r="105" spans="1:11" s="22" customFormat="1" ht="40.5" customHeight="1" hidden="1">
      <c r="A105" s="102" t="s">
        <v>89</v>
      </c>
      <c r="B105" s="93" t="s">
        <v>58</v>
      </c>
      <c r="C105" s="93" t="s">
        <v>65</v>
      </c>
      <c r="D105" s="93">
        <v>12</v>
      </c>
      <c r="E105" s="224"/>
      <c r="F105" s="92"/>
      <c r="G105" s="93"/>
      <c r="H105" s="193">
        <f>H113+H118+H123</f>
        <v>0</v>
      </c>
      <c r="I105" s="193">
        <f>I113+I118+I123</f>
        <v>0</v>
      </c>
      <c r="J105" s="193">
        <f>J113+J118+J123</f>
        <v>0</v>
      </c>
      <c r="K105" s="18"/>
    </row>
    <row r="106" spans="1:11" s="22" customFormat="1" ht="37.5" customHeight="1" hidden="1">
      <c r="A106" s="150" t="s">
        <v>401</v>
      </c>
      <c r="B106" s="149" t="s">
        <v>58</v>
      </c>
      <c r="C106" s="149" t="s">
        <v>65</v>
      </c>
      <c r="D106" s="149" t="s">
        <v>90</v>
      </c>
      <c r="E106" s="254" t="s">
        <v>320</v>
      </c>
      <c r="F106" s="255"/>
      <c r="G106" s="149"/>
      <c r="H106" s="201">
        <f aca="true" t="shared" si="13" ref="H106:J107">H107</f>
        <v>0</v>
      </c>
      <c r="I106" s="201">
        <f t="shared" si="13"/>
        <v>0</v>
      </c>
      <c r="J106" s="201">
        <f t="shared" si="13"/>
        <v>0</v>
      </c>
      <c r="K106" s="18"/>
    </row>
    <row r="107" spans="1:11" s="22" customFormat="1" ht="56.25" customHeight="1" hidden="1">
      <c r="A107" s="244" t="s">
        <v>402</v>
      </c>
      <c r="B107" s="149" t="s">
        <v>58</v>
      </c>
      <c r="C107" s="149" t="s">
        <v>65</v>
      </c>
      <c r="D107" s="149" t="s">
        <v>90</v>
      </c>
      <c r="E107" s="172" t="s">
        <v>321</v>
      </c>
      <c r="F107" s="173"/>
      <c r="G107" s="149"/>
      <c r="H107" s="201">
        <f t="shared" si="13"/>
        <v>0</v>
      </c>
      <c r="I107" s="201">
        <f t="shared" si="13"/>
        <v>0</v>
      </c>
      <c r="J107" s="201">
        <f t="shared" si="13"/>
        <v>0</v>
      </c>
      <c r="K107" s="18"/>
    </row>
    <row r="108" spans="1:11" s="22" customFormat="1" ht="37.5" customHeight="1" hidden="1">
      <c r="A108" s="164" t="s">
        <v>385</v>
      </c>
      <c r="B108" s="149" t="s">
        <v>58</v>
      </c>
      <c r="C108" s="149" t="s">
        <v>65</v>
      </c>
      <c r="D108" s="149" t="s">
        <v>90</v>
      </c>
      <c r="E108" s="172" t="s">
        <v>322</v>
      </c>
      <c r="F108" s="173"/>
      <c r="G108" s="149"/>
      <c r="H108" s="201">
        <f>H109+H111</f>
        <v>0</v>
      </c>
      <c r="I108" s="201">
        <f>I109+I111</f>
        <v>0</v>
      </c>
      <c r="J108" s="201">
        <f>J109+J111</f>
        <v>0</v>
      </c>
      <c r="K108" s="18"/>
    </row>
    <row r="109" spans="1:11" s="22" customFormat="1" ht="18.75" customHeight="1" hidden="1">
      <c r="A109" s="163" t="s">
        <v>325</v>
      </c>
      <c r="B109" s="149" t="s">
        <v>58</v>
      </c>
      <c r="C109" s="149" t="s">
        <v>65</v>
      </c>
      <c r="D109" s="149" t="s">
        <v>90</v>
      </c>
      <c r="E109" s="174" t="s">
        <v>323</v>
      </c>
      <c r="F109" s="173" t="s">
        <v>324</v>
      </c>
      <c r="G109" s="149"/>
      <c r="H109" s="201">
        <f>H110</f>
        <v>0</v>
      </c>
      <c r="I109" s="201">
        <f>I110</f>
        <v>0</v>
      </c>
      <c r="J109" s="201">
        <f>J110</f>
        <v>0</v>
      </c>
      <c r="K109" s="18"/>
    </row>
    <row r="110" spans="1:11" s="22" customFormat="1" ht="18.75" customHeight="1" hidden="1">
      <c r="A110" s="221" t="s">
        <v>210</v>
      </c>
      <c r="B110" s="149" t="s">
        <v>58</v>
      </c>
      <c r="C110" s="149" t="s">
        <v>65</v>
      </c>
      <c r="D110" s="149" t="s">
        <v>90</v>
      </c>
      <c r="E110" s="172" t="s">
        <v>326</v>
      </c>
      <c r="F110" s="173"/>
      <c r="G110" s="149" t="s">
        <v>68</v>
      </c>
      <c r="H110" s="201"/>
      <c r="I110" s="201"/>
      <c r="J110" s="201"/>
      <c r="K110" s="18"/>
    </row>
    <row r="111" spans="1:11" s="22" customFormat="1" ht="18.75" customHeight="1" hidden="1">
      <c r="A111" s="163" t="s">
        <v>248</v>
      </c>
      <c r="B111" s="149" t="s">
        <v>58</v>
      </c>
      <c r="C111" s="149" t="s">
        <v>65</v>
      </c>
      <c r="D111" s="149" t="s">
        <v>90</v>
      </c>
      <c r="E111" s="174" t="s">
        <v>328</v>
      </c>
      <c r="F111" s="173" t="s">
        <v>329</v>
      </c>
      <c r="G111" s="149"/>
      <c r="H111" s="201">
        <f>H112</f>
        <v>0</v>
      </c>
      <c r="I111" s="201">
        <f>I112</f>
        <v>0</v>
      </c>
      <c r="J111" s="201">
        <f>J112</f>
        <v>0</v>
      </c>
      <c r="K111" s="18"/>
    </row>
    <row r="112" spans="1:11" s="22" customFormat="1" ht="18.75" customHeight="1" hidden="1">
      <c r="A112" s="221" t="s">
        <v>210</v>
      </c>
      <c r="B112" s="149" t="s">
        <v>58</v>
      </c>
      <c r="C112" s="149" t="s">
        <v>65</v>
      </c>
      <c r="D112" s="149" t="s">
        <v>90</v>
      </c>
      <c r="E112" s="172" t="s">
        <v>323</v>
      </c>
      <c r="F112" s="173" t="s">
        <v>329</v>
      </c>
      <c r="G112" s="149" t="s">
        <v>68</v>
      </c>
      <c r="H112" s="201"/>
      <c r="I112" s="201"/>
      <c r="J112" s="201"/>
      <c r="K112" s="18"/>
    </row>
    <row r="113" spans="1:11" s="22" customFormat="1" ht="56.25" hidden="1">
      <c r="A113" s="102" t="s">
        <v>409</v>
      </c>
      <c r="B113" s="93" t="s">
        <v>58</v>
      </c>
      <c r="C113" s="93" t="s">
        <v>65</v>
      </c>
      <c r="D113" s="93" t="s">
        <v>90</v>
      </c>
      <c r="E113" s="224" t="s">
        <v>256</v>
      </c>
      <c r="F113" s="92" t="s">
        <v>205</v>
      </c>
      <c r="G113" s="93"/>
      <c r="H113" s="193">
        <f aca="true" t="shared" si="14" ref="H113:J116">H114</f>
        <v>0</v>
      </c>
      <c r="I113" s="193">
        <f t="shared" si="14"/>
        <v>0</v>
      </c>
      <c r="J113" s="193">
        <f t="shared" si="14"/>
        <v>0</v>
      </c>
      <c r="K113" s="18"/>
    </row>
    <row r="114" spans="1:11" s="22" customFormat="1" ht="56.25" hidden="1">
      <c r="A114" s="99" t="s">
        <v>410</v>
      </c>
      <c r="B114" s="89" t="s">
        <v>58</v>
      </c>
      <c r="C114" s="89" t="s">
        <v>65</v>
      </c>
      <c r="D114" s="89" t="s">
        <v>90</v>
      </c>
      <c r="E114" s="106" t="s">
        <v>257</v>
      </c>
      <c r="F114" s="107" t="s">
        <v>205</v>
      </c>
      <c r="G114" s="93"/>
      <c r="H114" s="196">
        <f t="shared" si="14"/>
        <v>0</v>
      </c>
      <c r="I114" s="196">
        <f t="shared" si="14"/>
        <v>0</v>
      </c>
      <c r="J114" s="196">
        <f t="shared" si="14"/>
        <v>0</v>
      </c>
      <c r="K114" s="18"/>
    </row>
    <row r="115" spans="1:12" s="22" customFormat="1" ht="45.75" customHeight="1" hidden="1">
      <c r="A115" s="293" t="s">
        <v>394</v>
      </c>
      <c r="B115" s="89" t="s">
        <v>58</v>
      </c>
      <c r="C115" s="89" t="s">
        <v>65</v>
      </c>
      <c r="D115" s="89" t="s">
        <v>90</v>
      </c>
      <c r="E115" s="106" t="s">
        <v>247</v>
      </c>
      <c r="F115" s="107" t="s">
        <v>205</v>
      </c>
      <c r="G115" s="93"/>
      <c r="H115" s="196">
        <f t="shared" si="14"/>
        <v>0</v>
      </c>
      <c r="I115" s="196">
        <f t="shared" si="14"/>
        <v>0</v>
      </c>
      <c r="J115" s="196">
        <f t="shared" si="14"/>
        <v>0</v>
      </c>
      <c r="K115" s="18"/>
      <c r="L115" s="166"/>
    </row>
    <row r="116" spans="1:11" s="22" customFormat="1" ht="30.75" customHeight="1" hidden="1">
      <c r="A116" s="109" t="s">
        <v>115</v>
      </c>
      <c r="B116" s="89" t="s">
        <v>58</v>
      </c>
      <c r="C116" s="89" t="s">
        <v>65</v>
      </c>
      <c r="D116" s="89" t="s">
        <v>90</v>
      </c>
      <c r="E116" s="106" t="s">
        <v>247</v>
      </c>
      <c r="F116" s="264" t="s">
        <v>246</v>
      </c>
      <c r="G116" s="93"/>
      <c r="H116" s="196">
        <f t="shared" si="14"/>
        <v>0</v>
      </c>
      <c r="I116" s="196">
        <f t="shared" si="14"/>
        <v>0</v>
      </c>
      <c r="J116" s="196">
        <f t="shared" si="14"/>
        <v>0</v>
      </c>
      <c r="K116" s="18"/>
    </row>
    <row r="117" spans="1:11" s="22" customFormat="1" ht="33" customHeight="1" hidden="1">
      <c r="A117" s="221" t="s">
        <v>210</v>
      </c>
      <c r="B117" s="89" t="s">
        <v>58</v>
      </c>
      <c r="C117" s="89" t="s">
        <v>65</v>
      </c>
      <c r="D117" s="89" t="s">
        <v>90</v>
      </c>
      <c r="E117" s="106" t="s">
        <v>247</v>
      </c>
      <c r="F117" s="264" t="s">
        <v>246</v>
      </c>
      <c r="G117" s="89" t="s">
        <v>68</v>
      </c>
      <c r="H117" s="196">
        <v>0</v>
      </c>
      <c r="I117" s="196">
        <v>0</v>
      </c>
      <c r="J117" s="196">
        <v>0</v>
      </c>
      <c r="K117" s="18" t="s">
        <v>168</v>
      </c>
    </row>
    <row r="118" spans="1:11" s="22" customFormat="1" ht="41.25" customHeight="1" hidden="1">
      <c r="A118" s="223" t="s">
        <v>437</v>
      </c>
      <c r="B118" s="93" t="s">
        <v>58</v>
      </c>
      <c r="C118" s="93" t="s">
        <v>65</v>
      </c>
      <c r="D118" s="93" t="s">
        <v>90</v>
      </c>
      <c r="E118" s="224" t="s">
        <v>239</v>
      </c>
      <c r="F118" s="225" t="s">
        <v>205</v>
      </c>
      <c r="G118" s="89"/>
      <c r="H118" s="193">
        <f>H119</f>
        <v>0</v>
      </c>
      <c r="I118" s="193">
        <f>I119</f>
        <v>0</v>
      </c>
      <c r="J118" s="193">
        <f>J119</f>
        <v>0</v>
      </c>
      <c r="K118" s="18"/>
    </row>
    <row r="119" spans="1:11" s="22" customFormat="1" ht="63.75" customHeight="1" hidden="1">
      <c r="A119" s="221" t="s">
        <v>438</v>
      </c>
      <c r="B119" s="89" t="s">
        <v>58</v>
      </c>
      <c r="C119" s="89" t="s">
        <v>65</v>
      </c>
      <c r="D119" s="89" t="s">
        <v>90</v>
      </c>
      <c r="E119" s="106" t="s">
        <v>239</v>
      </c>
      <c r="F119" s="107" t="s">
        <v>205</v>
      </c>
      <c r="G119" s="89"/>
      <c r="H119" s="196">
        <f>H122</f>
        <v>0</v>
      </c>
      <c r="I119" s="196">
        <f>I122</f>
        <v>0</v>
      </c>
      <c r="J119" s="196">
        <f>J122</f>
        <v>0</v>
      </c>
      <c r="K119" s="18"/>
    </row>
    <row r="120" spans="1:11" s="22" customFormat="1" ht="33.75" customHeight="1" hidden="1">
      <c r="A120" s="298" t="s">
        <v>439</v>
      </c>
      <c r="B120" s="89" t="s">
        <v>58</v>
      </c>
      <c r="C120" s="89" t="s">
        <v>65</v>
      </c>
      <c r="D120" s="89" t="s">
        <v>90</v>
      </c>
      <c r="E120" s="106" t="s">
        <v>441</v>
      </c>
      <c r="F120" s="107" t="s">
        <v>205</v>
      </c>
      <c r="G120" s="89"/>
      <c r="H120" s="196">
        <f aca="true" t="shared" si="15" ref="H120:J121">H121</f>
        <v>0</v>
      </c>
      <c r="I120" s="196">
        <f t="shared" si="15"/>
        <v>0</v>
      </c>
      <c r="J120" s="196">
        <f t="shared" si="15"/>
        <v>0</v>
      </c>
      <c r="K120" s="18"/>
    </row>
    <row r="121" spans="1:11" s="22" customFormat="1" ht="29.25" customHeight="1" hidden="1">
      <c r="A121" s="221" t="s">
        <v>440</v>
      </c>
      <c r="B121" s="89" t="s">
        <v>58</v>
      </c>
      <c r="C121" s="89" t="s">
        <v>65</v>
      </c>
      <c r="D121" s="89" t="s">
        <v>90</v>
      </c>
      <c r="E121" s="106" t="s">
        <v>441</v>
      </c>
      <c r="F121" s="107" t="s">
        <v>442</v>
      </c>
      <c r="G121" s="89"/>
      <c r="H121" s="196">
        <f t="shared" si="15"/>
        <v>0</v>
      </c>
      <c r="I121" s="196">
        <f t="shared" si="15"/>
        <v>0</v>
      </c>
      <c r="J121" s="196">
        <f t="shared" si="15"/>
        <v>0</v>
      </c>
      <c r="K121" s="18"/>
    </row>
    <row r="122" spans="1:11" s="22" customFormat="1" ht="25.5" customHeight="1" hidden="1">
      <c r="A122" s="221" t="s">
        <v>210</v>
      </c>
      <c r="B122" s="89" t="s">
        <v>58</v>
      </c>
      <c r="C122" s="89" t="s">
        <v>65</v>
      </c>
      <c r="D122" s="89" t="s">
        <v>90</v>
      </c>
      <c r="E122" s="106" t="s">
        <v>441</v>
      </c>
      <c r="F122" s="107" t="s">
        <v>442</v>
      </c>
      <c r="G122" s="89" t="s">
        <v>68</v>
      </c>
      <c r="H122" s="196">
        <v>0</v>
      </c>
      <c r="I122" s="196">
        <v>0</v>
      </c>
      <c r="J122" s="196">
        <v>0</v>
      </c>
      <c r="K122" s="18"/>
    </row>
    <row r="123" spans="1:11" s="22" customFormat="1" ht="36.75" customHeight="1" hidden="1">
      <c r="A123" s="238" t="s">
        <v>146</v>
      </c>
      <c r="B123" s="93" t="s">
        <v>58</v>
      </c>
      <c r="C123" s="93" t="s">
        <v>65</v>
      </c>
      <c r="D123" s="93" t="s">
        <v>90</v>
      </c>
      <c r="E123" s="224" t="s">
        <v>213</v>
      </c>
      <c r="F123" s="225" t="s">
        <v>205</v>
      </c>
      <c r="G123" s="93"/>
      <c r="H123" s="193">
        <f>H124+H143</f>
        <v>0</v>
      </c>
      <c r="I123" s="193">
        <f>I124+I143</f>
        <v>0</v>
      </c>
      <c r="J123" s="193">
        <f>J124+J143</f>
        <v>0</v>
      </c>
      <c r="K123" s="18"/>
    </row>
    <row r="124" spans="1:11" s="22" customFormat="1" ht="30" customHeight="1" hidden="1">
      <c r="A124" s="109" t="s">
        <v>147</v>
      </c>
      <c r="B124" s="89" t="s">
        <v>58</v>
      </c>
      <c r="C124" s="89" t="s">
        <v>65</v>
      </c>
      <c r="D124" s="89" t="s">
        <v>90</v>
      </c>
      <c r="E124" s="106" t="s">
        <v>219</v>
      </c>
      <c r="F124" s="107" t="s">
        <v>205</v>
      </c>
      <c r="G124" s="89"/>
      <c r="H124" s="196">
        <f>H128</f>
        <v>0</v>
      </c>
      <c r="I124" s="196">
        <f>I128</f>
        <v>0</v>
      </c>
      <c r="J124" s="196">
        <f>J128</f>
        <v>0</v>
      </c>
      <c r="K124" s="18"/>
    </row>
    <row r="125" spans="1:11" s="22" customFormat="1" ht="56.25" customHeight="1" hidden="1">
      <c r="A125" s="135" t="s">
        <v>419</v>
      </c>
      <c r="B125" s="89" t="s">
        <v>58</v>
      </c>
      <c r="C125" s="89" t="s">
        <v>65</v>
      </c>
      <c r="D125" s="89" t="s">
        <v>90</v>
      </c>
      <c r="E125" s="106" t="s">
        <v>219</v>
      </c>
      <c r="F125" s="107" t="s">
        <v>205</v>
      </c>
      <c r="G125" s="89"/>
      <c r="H125" s="196">
        <f>H128</f>
        <v>0</v>
      </c>
      <c r="I125" s="196">
        <f>I128</f>
        <v>0</v>
      </c>
      <c r="J125" s="196">
        <f>J128</f>
        <v>0</v>
      </c>
      <c r="K125" s="18"/>
    </row>
    <row r="126" spans="1:11" s="22" customFormat="1" ht="54" customHeight="1" hidden="1">
      <c r="A126" s="214" t="s">
        <v>420</v>
      </c>
      <c r="B126" s="89" t="s">
        <v>58</v>
      </c>
      <c r="C126" s="89" t="s">
        <v>65</v>
      </c>
      <c r="D126" s="89" t="s">
        <v>90</v>
      </c>
      <c r="E126" s="106" t="s">
        <v>219</v>
      </c>
      <c r="F126" s="264" t="s">
        <v>421</v>
      </c>
      <c r="G126" s="89"/>
      <c r="H126" s="196">
        <f>H127</f>
        <v>0</v>
      </c>
      <c r="I126" s="196">
        <f>I127</f>
        <v>0</v>
      </c>
      <c r="J126" s="196">
        <f>J127</f>
        <v>0</v>
      </c>
      <c r="K126" s="18"/>
    </row>
    <row r="127" spans="1:11" s="22" customFormat="1" ht="61.5" customHeight="1" hidden="1">
      <c r="A127" s="227" t="s">
        <v>210</v>
      </c>
      <c r="B127" s="89" t="s">
        <v>58</v>
      </c>
      <c r="C127" s="89" t="s">
        <v>65</v>
      </c>
      <c r="D127" s="89" t="s">
        <v>90</v>
      </c>
      <c r="E127" s="106" t="s">
        <v>219</v>
      </c>
      <c r="F127" s="264" t="s">
        <v>421</v>
      </c>
      <c r="G127" s="89" t="s">
        <v>68</v>
      </c>
      <c r="H127" s="196">
        <v>0</v>
      </c>
      <c r="I127" s="196">
        <v>0</v>
      </c>
      <c r="J127" s="196">
        <v>0</v>
      </c>
      <c r="K127" s="18"/>
    </row>
    <row r="128" spans="1:11" s="22" customFormat="1" ht="40.5" customHeight="1" hidden="1">
      <c r="A128" s="243" t="s">
        <v>448</v>
      </c>
      <c r="B128" s="89" t="s">
        <v>58</v>
      </c>
      <c r="C128" s="89" t="s">
        <v>65</v>
      </c>
      <c r="D128" s="89" t="s">
        <v>90</v>
      </c>
      <c r="E128" s="106" t="s">
        <v>219</v>
      </c>
      <c r="F128" s="264">
        <v>13600</v>
      </c>
      <c r="G128" s="93"/>
      <c r="H128" s="196">
        <f>H129</f>
        <v>0</v>
      </c>
      <c r="I128" s="196">
        <f>I129</f>
        <v>0</v>
      </c>
      <c r="J128" s="196">
        <f>J129</f>
        <v>0</v>
      </c>
      <c r="K128" s="18"/>
    </row>
    <row r="129" spans="1:11" s="22" customFormat="1" ht="30.75" customHeight="1" hidden="1">
      <c r="A129" s="101" t="s">
        <v>67</v>
      </c>
      <c r="B129" s="89" t="s">
        <v>58</v>
      </c>
      <c r="C129" s="89" t="s">
        <v>65</v>
      </c>
      <c r="D129" s="89" t="s">
        <v>90</v>
      </c>
      <c r="E129" s="106" t="s">
        <v>219</v>
      </c>
      <c r="F129" s="264">
        <v>13600</v>
      </c>
      <c r="G129" s="89" t="s">
        <v>68</v>
      </c>
      <c r="H129" s="196">
        <v>0</v>
      </c>
      <c r="I129" s="196">
        <v>0</v>
      </c>
      <c r="J129" s="196">
        <v>0</v>
      </c>
      <c r="K129" s="18"/>
    </row>
    <row r="130" spans="1:40" s="30" customFormat="1" ht="66" customHeight="1" hidden="1">
      <c r="A130" s="245" t="s">
        <v>125</v>
      </c>
      <c r="B130" s="128" t="s">
        <v>58</v>
      </c>
      <c r="C130" s="134" t="s">
        <v>65</v>
      </c>
      <c r="D130" s="134" t="s">
        <v>90</v>
      </c>
      <c r="E130" s="273" t="s">
        <v>124</v>
      </c>
      <c r="F130" s="274" t="s">
        <v>112</v>
      </c>
      <c r="G130" s="246"/>
      <c r="H130" s="203">
        <f>+H131+H134</f>
        <v>0</v>
      </c>
      <c r="I130" s="203">
        <f>+I131+I134</f>
        <v>0</v>
      </c>
      <c r="J130" s="203">
        <f>+J131+J134</f>
        <v>0</v>
      </c>
      <c r="K130" s="13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</row>
    <row r="131" spans="1:250" s="29" customFormat="1" ht="65.25" customHeight="1" hidden="1">
      <c r="A131" s="247" t="s">
        <v>127</v>
      </c>
      <c r="B131" s="294" t="s">
        <v>58</v>
      </c>
      <c r="C131" s="134" t="s">
        <v>65</v>
      </c>
      <c r="D131" s="134" t="s">
        <v>90</v>
      </c>
      <c r="E131" s="275" t="s">
        <v>126</v>
      </c>
      <c r="F131" s="276" t="s">
        <v>112</v>
      </c>
      <c r="G131" s="248"/>
      <c r="H131" s="202">
        <f aca="true" t="shared" si="16" ref="H131:J132">+H132</f>
        <v>0</v>
      </c>
      <c r="I131" s="202">
        <f t="shared" si="16"/>
        <v>0</v>
      </c>
      <c r="J131" s="202">
        <f t="shared" si="16"/>
        <v>0</v>
      </c>
      <c r="K131" s="4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  <c r="IP131" s="31"/>
    </row>
    <row r="132" spans="1:250" s="29" customFormat="1" ht="66" customHeight="1" hidden="1">
      <c r="A132" s="247" t="s">
        <v>129</v>
      </c>
      <c r="B132" s="294" t="s">
        <v>58</v>
      </c>
      <c r="C132" s="134" t="s">
        <v>65</v>
      </c>
      <c r="D132" s="134" t="s">
        <v>90</v>
      </c>
      <c r="E132" s="275" t="s">
        <v>126</v>
      </c>
      <c r="F132" s="276" t="s">
        <v>128</v>
      </c>
      <c r="G132" s="248"/>
      <c r="H132" s="203">
        <f t="shared" si="16"/>
        <v>0</v>
      </c>
      <c r="I132" s="203">
        <f t="shared" si="16"/>
        <v>0</v>
      </c>
      <c r="J132" s="203">
        <f t="shared" si="16"/>
        <v>0</v>
      </c>
      <c r="K132" s="4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  <c r="IP132" s="31"/>
    </row>
    <row r="133" spans="1:250" s="29" customFormat="1" ht="69" customHeight="1" hidden="1">
      <c r="A133" s="135" t="s">
        <v>67</v>
      </c>
      <c r="B133" s="295" t="s">
        <v>58</v>
      </c>
      <c r="C133" s="134" t="s">
        <v>65</v>
      </c>
      <c r="D133" s="134" t="s">
        <v>90</v>
      </c>
      <c r="E133" s="275" t="s">
        <v>126</v>
      </c>
      <c r="F133" s="276" t="s">
        <v>128</v>
      </c>
      <c r="G133" s="249" t="s">
        <v>68</v>
      </c>
      <c r="H133" s="202"/>
      <c r="I133" s="202"/>
      <c r="J133" s="202"/>
      <c r="K133" s="4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  <c r="IO133" s="31"/>
      <c r="IP133" s="31"/>
    </row>
    <row r="134" spans="1:250" s="29" customFormat="1" ht="61.5" customHeight="1" hidden="1">
      <c r="A134" s="247" t="s">
        <v>131</v>
      </c>
      <c r="B134" s="294" t="s">
        <v>58</v>
      </c>
      <c r="C134" s="134" t="s">
        <v>65</v>
      </c>
      <c r="D134" s="134" t="s">
        <v>90</v>
      </c>
      <c r="E134" s="275" t="s">
        <v>130</v>
      </c>
      <c r="F134" s="276" t="s">
        <v>112</v>
      </c>
      <c r="G134" s="248"/>
      <c r="H134" s="202">
        <f>+H135+H137</f>
        <v>0</v>
      </c>
      <c r="I134" s="202">
        <f>+I135+I137</f>
        <v>0</v>
      </c>
      <c r="J134" s="202">
        <f>+J135+J137</f>
        <v>0</v>
      </c>
      <c r="K134" s="4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  <c r="IO134" s="31"/>
      <c r="IP134" s="31"/>
    </row>
    <row r="135" spans="1:250" s="38" customFormat="1" ht="67.5" customHeight="1" hidden="1">
      <c r="A135" s="247" t="s">
        <v>91</v>
      </c>
      <c r="B135" s="294" t="s">
        <v>58</v>
      </c>
      <c r="C135" s="134" t="s">
        <v>65</v>
      </c>
      <c r="D135" s="134" t="s">
        <v>90</v>
      </c>
      <c r="E135" s="275" t="s">
        <v>130</v>
      </c>
      <c r="F135" s="276" t="s">
        <v>132</v>
      </c>
      <c r="G135" s="248"/>
      <c r="H135" s="203">
        <f>+H136</f>
        <v>0</v>
      </c>
      <c r="I135" s="203">
        <f>+I136</f>
        <v>0</v>
      </c>
      <c r="J135" s="203">
        <f>+J136</f>
        <v>0</v>
      </c>
      <c r="K135" s="4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37"/>
      <c r="HA135" s="37"/>
      <c r="HB135" s="37"/>
      <c r="HC135" s="37"/>
      <c r="HD135" s="37"/>
      <c r="HE135" s="37"/>
      <c r="HF135" s="37"/>
      <c r="HG135" s="37"/>
      <c r="HH135" s="37"/>
      <c r="HI135" s="37"/>
      <c r="HJ135" s="37"/>
      <c r="HK135" s="37"/>
      <c r="HL135" s="37"/>
      <c r="HM135" s="37"/>
      <c r="HN135" s="37"/>
      <c r="HO135" s="37"/>
      <c r="HP135" s="37"/>
      <c r="HQ135" s="37"/>
      <c r="HR135" s="37"/>
      <c r="HS135" s="37"/>
      <c r="HT135" s="37"/>
      <c r="HU135" s="37"/>
      <c r="HV135" s="37"/>
      <c r="HW135" s="37"/>
      <c r="HX135" s="37"/>
      <c r="HY135" s="37"/>
      <c r="HZ135" s="37"/>
      <c r="IA135" s="37"/>
      <c r="IB135" s="37"/>
      <c r="IC135" s="37"/>
      <c r="ID135" s="37"/>
      <c r="IE135" s="37"/>
      <c r="IF135" s="37"/>
      <c r="IG135" s="37"/>
      <c r="IH135" s="37"/>
      <c r="II135" s="37"/>
      <c r="IJ135" s="37"/>
      <c r="IK135" s="37"/>
      <c r="IL135" s="37"/>
      <c r="IM135" s="37"/>
      <c r="IN135" s="37"/>
      <c r="IO135" s="37"/>
      <c r="IP135" s="37"/>
    </row>
    <row r="136" spans="1:251" s="27" customFormat="1" ht="65.25" customHeight="1" hidden="1">
      <c r="A136" s="135" t="s">
        <v>67</v>
      </c>
      <c r="B136" s="295" t="s">
        <v>58</v>
      </c>
      <c r="C136" s="134" t="s">
        <v>65</v>
      </c>
      <c r="D136" s="134" t="s">
        <v>90</v>
      </c>
      <c r="E136" s="275" t="s">
        <v>130</v>
      </c>
      <c r="F136" s="276" t="s">
        <v>132</v>
      </c>
      <c r="G136" s="249" t="s">
        <v>68</v>
      </c>
      <c r="H136" s="202"/>
      <c r="I136" s="202"/>
      <c r="J136" s="202"/>
      <c r="K136" s="4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  <c r="IJ136" s="31"/>
      <c r="IK136" s="31"/>
      <c r="IL136" s="31"/>
      <c r="IM136" s="31"/>
      <c r="IN136" s="31"/>
      <c r="IO136" s="31"/>
      <c r="IP136" s="31"/>
      <c r="IQ136" s="31"/>
    </row>
    <row r="137" spans="1:40" s="28" customFormat="1" ht="66" customHeight="1" hidden="1">
      <c r="A137" s="247" t="s">
        <v>134</v>
      </c>
      <c r="B137" s="294" t="s">
        <v>58</v>
      </c>
      <c r="C137" s="134" t="s">
        <v>65</v>
      </c>
      <c r="D137" s="134" t="s">
        <v>90</v>
      </c>
      <c r="E137" s="275" t="s">
        <v>130</v>
      </c>
      <c r="F137" s="276" t="s">
        <v>133</v>
      </c>
      <c r="G137" s="134"/>
      <c r="H137" s="203">
        <f>+H138</f>
        <v>0</v>
      </c>
      <c r="I137" s="203">
        <f>+I138</f>
        <v>0</v>
      </c>
      <c r="J137" s="203">
        <f>+J138</f>
        <v>0</v>
      </c>
      <c r="K137" s="20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</row>
    <row r="138" spans="1:40" s="26" customFormat="1" ht="71.25" customHeight="1" hidden="1">
      <c r="A138" s="135" t="s">
        <v>67</v>
      </c>
      <c r="B138" s="295" t="s">
        <v>58</v>
      </c>
      <c r="C138" s="134" t="s">
        <v>65</v>
      </c>
      <c r="D138" s="134" t="s">
        <v>90</v>
      </c>
      <c r="E138" s="275" t="s">
        <v>130</v>
      </c>
      <c r="F138" s="276" t="s">
        <v>133</v>
      </c>
      <c r="G138" s="249" t="s">
        <v>68</v>
      </c>
      <c r="H138" s="290"/>
      <c r="I138" s="290"/>
      <c r="J138" s="290"/>
      <c r="K138" s="24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</row>
    <row r="139" spans="1:40" s="26" customFormat="1" ht="60" customHeight="1" hidden="1">
      <c r="A139" s="238" t="s">
        <v>146</v>
      </c>
      <c r="B139" s="296" t="s">
        <v>58</v>
      </c>
      <c r="C139" s="144" t="s">
        <v>65</v>
      </c>
      <c r="D139" s="144" t="s">
        <v>90</v>
      </c>
      <c r="E139" s="277" t="s">
        <v>249</v>
      </c>
      <c r="F139" s="278"/>
      <c r="G139" s="239"/>
      <c r="H139" s="291">
        <f aca="true" t="shared" si="17" ref="H139:J141">H140</f>
        <v>0</v>
      </c>
      <c r="I139" s="291">
        <f t="shared" si="17"/>
        <v>0</v>
      </c>
      <c r="J139" s="291">
        <f t="shared" si="17"/>
        <v>0</v>
      </c>
      <c r="K139" s="24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</row>
    <row r="140" spans="1:40" s="26" customFormat="1" ht="60" customHeight="1" hidden="1">
      <c r="A140" s="151" t="s">
        <v>147</v>
      </c>
      <c r="B140" s="296" t="s">
        <v>58</v>
      </c>
      <c r="C140" s="144" t="s">
        <v>65</v>
      </c>
      <c r="D140" s="144" t="s">
        <v>90</v>
      </c>
      <c r="E140" s="277" t="s">
        <v>250</v>
      </c>
      <c r="F140" s="278"/>
      <c r="G140" s="239"/>
      <c r="H140" s="291">
        <f t="shared" si="17"/>
        <v>0</v>
      </c>
      <c r="I140" s="291">
        <f t="shared" si="17"/>
        <v>0</v>
      </c>
      <c r="J140" s="291">
        <f t="shared" si="17"/>
        <v>0</v>
      </c>
      <c r="K140" s="24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</row>
    <row r="141" spans="1:40" s="26" customFormat="1" ht="43.5" customHeight="1" hidden="1">
      <c r="A141" s="145" t="s">
        <v>248</v>
      </c>
      <c r="B141" s="296" t="s">
        <v>58</v>
      </c>
      <c r="C141" s="144" t="s">
        <v>65</v>
      </c>
      <c r="D141" s="144" t="s">
        <v>90</v>
      </c>
      <c r="E141" s="277" t="s">
        <v>251</v>
      </c>
      <c r="F141" s="278"/>
      <c r="G141" s="239"/>
      <c r="H141" s="291">
        <f t="shared" si="17"/>
        <v>0</v>
      </c>
      <c r="I141" s="291">
        <f t="shared" si="17"/>
        <v>0</v>
      </c>
      <c r="J141" s="291">
        <f t="shared" si="17"/>
        <v>0</v>
      </c>
      <c r="K141" s="24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</row>
    <row r="142" spans="1:40" s="26" customFormat="1" ht="63.75" customHeight="1" hidden="1">
      <c r="A142" s="221" t="s">
        <v>210</v>
      </c>
      <c r="B142" s="296" t="s">
        <v>58</v>
      </c>
      <c r="C142" s="144" t="s">
        <v>65</v>
      </c>
      <c r="D142" s="144" t="s">
        <v>90</v>
      </c>
      <c r="E142" s="277" t="s">
        <v>252</v>
      </c>
      <c r="F142" s="278"/>
      <c r="G142" s="239" t="s">
        <v>68</v>
      </c>
      <c r="H142" s="291"/>
      <c r="I142" s="291"/>
      <c r="J142" s="291"/>
      <c r="K142" s="24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</row>
    <row r="143" spans="1:40" s="26" customFormat="1" ht="39" customHeight="1" hidden="1">
      <c r="A143" s="221" t="s">
        <v>449</v>
      </c>
      <c r="B143" s="297" t="s">
        <v>58</v>
      </c>
      <c r="C143" s="297" t="s">
        <v>65</v>
      </c>
      <c r="D143" s="297" t="s">
        <v>90</v>
      </c>
      <c r="E143" s="106" t="s">
        <v>219</v>
      </c>
      <c r="F143" s="264" t="s">
        <v>450</v>
      </c>
      <c r="G143" s="213"/>
      <c r="H143" s="292">
        <f>H144</f>
        <v>0</v>
      </c>
      <c r="I143" s="292">
        <f>I144</f>
        <v>0</v>
      </c>
      <c r="J143" s="292">
        <f>J144</f>
        <v>0</v>
      </c>
      <c r="K143" s="24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</row>
    <row r="144" spans="1:40" s="26" customFormat="1" ht="31.5" customHeight="1" hidden="1">
      <c r="A144" s="221" t="s">
        <v>67</v>
      </c>
      <c r="B144" s="297" t="s">
        <v>58</v>
      </c>
      <c r="C144" s="297" t="s">
        <v>65</v>
      </c>
      <c r="D144" s="297" t="s">
        <v>90</v>
      </c>
      <c r="E144" s="106" t="s">
        <v>219</v>
      </c>
      <c r="F144" s="264" t="s">
        <v>450</v>
      </c>
      <c r="G144" s="213" t="s">
        <v>68</v>
      </c>
      <c r="H144" s="292">
        <v>0</v>
      </c>
      <c r="I144" s="292">
        <v>0</v>
      </c>
      <c r="J144" s="292">
        <v>0</v>
      </c>
      <c r="K144" s="24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</row>
    <row r="145" spans="1:11" s="31" customFormat="1" ht="35.25" customHeight="1">
      <c r="A145" s="110" t="s">
        <v>92</v>
      </c>
      <c r="B145" s="136" t="s">
        <v>58</v>
      </c>
      <c r="C145" s="111" t="s">
        <v>93</v>
      </c>
      <c r="D145" s="111"/>
      <c r="E145" s="119"/>
      <c r="F145" s="120"/>
      <c r="G145" s="111"/>
      <c r="H145" s="204">
        <f>H154+H193</f>
        <v>305000</v>
      </c>
      <c r="I145" s="204">
        <f>I154+I193</f>
        <v>34000</v>
      </c>
      <c r="J145" s="204">
        <f>J154+J193</f>
        <v>34000</v>
      </c>
      <c r="K145" s="4"/>
    </row>
    <row r="146" spans="1:11" s="31" customFormat="1" ht="43.5" customHeight="1" hidden="1">
      <c r="A146" s="153" t="s">
        <v>187</v>
      </c>
      <c r="B146" s="148" t="s">
        <v>58</v>
      </c>
      <c r="C146" s="154" t="s">
        <v>93</v>
      </c>
      <c r="D146" s="154" t="s">
        <v>59</v>
      </c>
      <c r="E146" s="188"/>
      <c r="F146" s="260"/>
      <c r="G146" s="154"/>
      <c r="H146" s="205"/>
      <c r="I146" s="205"/>
      <c r="J146" s="205"/>
      <c r="K146" s="4"/>
    </row>
    <row r="147" spans="1:11" s="31" customFormat="1" ht="39.75" customHeight="1" hidden="1">
      <c r="A147" s="155" t="s">
        <v>403</v>
      </c>
      <c r="B147" s="148" t="s">
        <v>58</v>
      </c>
      <c r="C147" s="154" t="s">
        <v>93</v>
      </c>
      <c r="D147" s="154" t="s">
        <v>59</v>
      </c>
      <c r="E147" s="188" t="s">
        <v>253</v>
      </c>
      <c r="F147" s="260"/>
      <c r="G147" s="154"/>
      <c r="H147" s="205"/>
      <c r="I147" s="205"/>
      <c r="J147" s="205"/>
      <c r="K147" s="4"/>
    </row>
    <row r="148" spans="1:11" s="31" customFormat="1" ht="77.25" customHeight="1" hidden="1">
      <c r="A148" s="101" t="s">
        <v>404</v>
      </c>
      <c r="B148" s="148" t="s">
        <v>58</v>
      </c>
      <c r="C148" s="154" t="s">
        <v>93</v>
      </c>
      <c r="D148" s="154" t="s">
        <v>59</v>
      </c>
      <c r="E148" s="188" t="s">
        <v>381</v>
      </c>
      <c r="F148" s="260"/>
      <c r="G148" s="154"/>
      <c r="H148" s="205"/>
      <c r="I148" s="205"/>
      <c r="J148" s="205"/>
      <c r="K148" s="4" t="s">
        <v>195</v>
      </c>
    </row>
    <row r="149" spans="1:11" s="31" customFormat="1" ht="24" customHeight="1" hidden="1">
      <c r="A149" s="170" t="s">
        <v>388</v>
      </c>
      <c r="B149" s="148"/>
      <c r="C149" s="154" t="s">
        <v>93</v>
      </c>
      <c r="D149" s="154" t="s">
        <v>59</v>
      </c>
      <c r="E149" s="188" t="s">
        <v>382</v>
      </c>
      <c r="F149" s="257" t="s">
        <v>205</v>
      </c>
      <c r="G149" s="154"/>
      <c r="H149" s="205"/>
      <c r="I149" s="205"/>
      <c r="J149" s="205"/>
      <c r="K149" s="4"/>
    </row>
    <row r="150" spans="1:11" s="31" customFormat="1" ht="24.75" customHeight="1" hidden="1">
      <c r="A150" s="178" t="s">
        <v>390</v>
      </c>
      <c r="B150" s="148" t="s">
        <v>58</v>
      </c>
      <c r="C150" s="154" t="s">
        <v>93</v>
      </c>
      <c r="D150" s="154" t="s">
        <v>59</v>
      </c>
      <c r="E150" s="188" t="s">
        <v>389</v>
      </c>
      <c r="F150" s="260"/>
      <c r="G150" s="154"/>
      <c r="H150" s="205"/>
      <c r="I150" s="205"/>
      <c r="J150" s="205"/>
      <c r="K150" s="4" t="s">
        <v>343</v>
      </c>
    </row>
    <row r="151" spans="1:11" s="31" customFormat="1" ht="26.25" customHeight="1" hidden="1">
      <c r="A151" s="145" t="s">
        <v>171</v>
      </c>
      <c r="B151" s="148" t="s">
        <v>58</v>
      </c>
      <c r="C151" s="154" t="s">
        <v>93</v>
      </c>
      <c r="D151" s="154" t="s">
        <v>59</v>
      </c>
      <c r="E151" s="188" t="s">
        <v>389</v>
      </c>
      <c r="F151" s="260"/>
      <c r="G151" s="154" t="s">
        <v>170</v>
      </c>
      <c r="H151" s="205"/>
      <c r="I151" s="205"/>
      <c r="J151" s="205"/>
      <c r="K151" s="4"/>
    </row>
    <row r="152" spans="1:11" s="31" customFormat="1" ht="26.25" customHeight="1" hidden="1">
      <c r="A152" s="179" t="s">
        <v>344</v>
      </c>
      <c r="B152" s="148" t="s">
        <v>58</v>
      </c>
      <c r="C152" s="154" t="s">
        <v>93</v>
      </c>
      <c r="D152" s="154" t="s">
        <v>59</v>
      </c>
      <c r="E152" s="188" t="s">
        <v>296</v>
      </c>
      <c r="F152" s="260">
        <v>96021</v>
      </c>
      <c r="G152" s="154"/>
      <c r="H152" s="205"/>
      <c r="I152" s="205"/>
      <c r="J152" s="205"/>
      <c r="K152" s="4" t="s">
        <v>391</v>
      </c>
    </row>
    <row r="153" spans="1:11" s="31" customFormat="1" ht="26.25" customHeight="1" hidden="1">
      <c r="A153" s="145" t="s">
        <v>171</v>
      </c>
      <c r="B153" s="148" t="s">
        <v>58</v>
      </c>
      <c r="C153" s="154" t="s">
        <v>93</v>
      </c>
      <c r="D153" s="154" t="s">
        <v>59</v>
      </c>
      <c r="E153" s="188" t="s">
        <v>296</v>
      </c>
      <c r="F153" s="260">
        <v>96021</v>
      </c>
      <c r="G153" s="154" t="s">
        <v>170</v>
      </c>
      <c r="H153" s="205"/>
      <c r="I153" s="205"/>
      <c r="J153" s="205"/>
      <c r="K153" s="4" t="s">
        <v>391</v>
      </c>
    </row>
    <row r="154" spans="1:11" s="22" customFormat="1" ht="45" customHeight="1">
      <c r="A154" s="110" t="s">
        <v>94</v>
      </c>
      <c r="B154" s="93" t="s">
        <v>58</v>
      </c>
      <c r="C154" s="111" t="s">
        <v>93</v>
      </c>
      <c r="D154" s="111" t="s">
        <v>60</v>
      </c>
      <c r="E154" s="119"/>
      <c r="F154" s="120"/>
      <c r="G154" s="111"/>
      <c r="H154" s="204">
        <f>H155+H171+H182</f>
        <v>255000</v>
      </c>
      <c r="I154" s="204">
        <f>I155+I171+I182</f>
        <v>4000</v>
      </c>
      <c r="J154" s="204">
        <f>J155+J171+J182</f>
        <v>4000</v>
      </c>
      <c r="K154" s="18"/>
    </row>
    <row r="155" spans="1:11" s="22" customFormat="1" ht="65.25" customHeight="1" hidden="1">
      <c r="A155" s="110" t="s">
        <v>405</v>
      </c>
      <c r="B155" s="95" t="s">
        <v>58</v>
      </c>
      <c r="C155" s="111" t="s">
        <v>93</v>
      </c>
      <c r="D155" s="111" t="s">
        <v>60</v>
      </c>
      <c r="E155" s="91" t="s">
        <v>335</v>
      </c>
      <c r="F155" s="92" t="s">
        <v>205</v>
      </c>
      <c r="G155" s="111"/>
      <c r="H155" s="204">
        <f>H156</f>
        <v>0</v>
      </c>
      <c r="I155" s="204">
        <f>I156</f>
        <v>0</v>
      </c>
      <c r="J155" s="204">
        <f>J156</f>
        <v>0</v>
      </c>
      <c r="K155" s="18"/>
    </row>
    <row r="156" spans="1:11" s="22" customFormat="1" ht="59.25" customHeight="1" hidden="1">
      <c r="A156" s="121" t="s">
        <v>406</v>
      </c>
      <c r="B156" s="97" t="s">
        <v>58</v>
      </c>
      <c r="C156" s="114" t="s">
        <v>93</v>
      </c>
      <c r="D156" s="114" t="s">
        <v>60</v>
      </c>
      <c r="E156" s="210" t="s">
        <v>352</v>
      </c>
      <c r="F156" s="211" t="s">
        <v>205</v>
      </c>
      <c r="G156" s="114"/>
      <c r="H156" s="206"/>
      <c r="I156" s="206"/>
      <c r="J156" s="206"/>
      <c r="K156" s="18"/>
    </row>
    <row r="157" spans="1:11" s="22" customFormat="1" ht="0.75" customHeight="1" hidden="1">
      <c r="A157" s="187" t="s">
        <v>362</v>
      </c>
      <c r="B157" s="97" t="s">
        <v>58</v>
      </c>
      <c r="C157" s="114" t="s">
        <v>93</v>
      </c>
      <c r="D157" s="114" t="s">
        <v>60</v>
      </c>
      <c r="E157" s="210" t="s">
        <v>363</v>
      </c>
      <c r="F157" s="211" t="s">
        <v>205</v>
      </c>
      <c r="G157" s="114"/>
      <c r="H157" s="206"/>
      <c r="I157" s="206"/>
      <c r="J157" s="206"/>
      <c r="K157" s="18"/>
    </row>
    <row r="158" spans="1:11" s="22" customFormat="1" ht="66.75" customHeight="1" hidden="1">
      <c r="A158" s="181" t="s">
        <v>356</v>
      </c>
      <c r="B158" s="97" t="s">
        <v>58</v>
      </c>
      <c r="C158" s="114" t="s">
        <v>93</v>
      </c>
      <c r="D158" s="114" t="s">
        <v>60</v>
      </c>
      <c r="E158" s="210" t="s">
        <v>363</v>
      </c>
      <c r="F158" s="211" t="s">
        <v>353</v>
      </c>
      <c r="G158" s="114"/>
      <c r="H158" s="206"/>
      <c r="I158" s="206"/>
      <c r="J158" s="206"/>
      <c r="K158" s="18" t="s">
        <v>359</v>
      </c>
    </row>
    <row r="159" spans="1:11" s="22" customFormat="1" ht="81.75" customHeight="1" hidden="1">
      <c r="A159" s="101" t="s">
        <v>171</v>
      </c>
      <c r="B159" s="97" t="s">
        <v>58</v>
      </c>
      <c r="C159" s="114" t="s">
        <v>93</v>
      </c>
      <c r="D159" s="114" t="s">
        <v>60</v>
      </c>
      <c r="E159" s="210" t="s">
        <v>363</v>
      </c>
      <c r="F159" s="211" t="s">
        <v>353</v>
      </c>
      <c r="G159" s="114" t="s">
        <v>170</v>
      </c>
      <c r="H159" s="206"/>
      <c r="I159" s="206"/>
      <c r="J159" s="206"/>
      <c r="K159" s="18"/>
    </row>
    <row r="160" spans="1:11" s="22" customFormat="1" ht="72.75" customHeight="1" hidden="1">
      <c r="A160" s="181" t="s">
        <v>357</v>
      </c>
      <c r="B160" s="97" t="s">
        <v>58</v>
      </c>
      <c r="C160" s="114" t="s">
        <v>93</v>
      </c>
      <c r="D160" s="114" t="s">
        <v>60</v>
      </c>
      <c r="E160" s="210" t="s">
        <v>363</v>
      </c>
      <c r="F160" s="211" t="s">
        <v>354</v>
      </c>
      <c r="G160" s="114"/>
      <c r="H160" s="206"/>
      <c r="I160" s="206"/>
      <c r="J160" s="206"/>
      <c r="K160" s="18" t="s">
        <v>332</v>
      </c>
    </row>
    <row r="161" spans="1:11" s="22" customFormat="1" ht="64.5" customHeight="1" hidden="1">
      <c r="A161" s="101" t="s">
        <v>171</v>
      </c>
      <c r="B161" s="97" t="s">
        <v>58</v>
      </c>
      <c r="C161" s="114" t="s">
        <v>93</v>
      </c>
      <c r="D161" s="114" t="s">
        <v>60</v>
      </c>
      <c r="E161" s="210" t="s">
        <v>363</v>
      </c>
      <c r="F161" s="211" t="s">
        <v>354</v>
      </c>
      <c r="G161" s="114" t="s">
        <v>170</v>
      </c>
      <c r="H161" s="206"/>
      <c r="I161" s="206"/>
      <c r="J161" s="206"/>
      <c r="K161" s="18"/>
    </row>
    <row r="162" spans="1:11" s="22" customFormat="1" ht="1.5" customHeight="1" hidden="1">
      <c r="A162" s="181" t="s">
        <v>358</v>
      </c>
      <c r="B162" s="97" t="s">
        <v>58</v>
      </c>
      <c r="C162" s="114" t="s">
        <v>93</v>
      </c>
      <c r="D162" s="114" t="s">
        <v>60</v>
      </c>
      <c r="E162" s="210" t="s">
        <v>364</v>
      </c>
      <c r="F162" s="211" t="s">
        <v>355</v>
      </c>
      <c r="G162" s="114"/>
      <c r="H162" s="206"/>
      <c r="I162" s="206"/>
      <c r="J162" s="206"/>
      <c r="K162" s="18" t="s">
        <v>334</v>
      </c>
    </row>
    <row r="163" spans="1:11" s="22" customFormat="1" ht="1.5" customHeight="1" hidden="1">
      <c r="A163" s="101" t="s">
        <v>171</v>
      </c>
      <c r="B163" s="97" t="s">
        <v>58</v>
      </c>
      <c r="C163" s="114" t="s">
        <v>93</v>
      </c>
      <c r="D163" s="114" t="s">
        <v>60</v>
      </c>
      <c r="E163" s="210" t="s">
        <v>363</v>
      </c>
      <c r="F163" s="211" t="s">
        <v>355</v>
      </c>
      <c r="G163" s="114" t="s">
        <v>170</v>
      </c>
      <c r="H163" s="206"/>
      <c r="I163" s="206"/>
      <c r="J163" s="206"/>
      <c r="K163" s="18"/>
    </row>
    <row r="164" spans="1:11" s="22" customFormat="1" ht="54.75" customHeight="1" hidden="1">
      <c r="A164" s="123" t="s">
        <v>0</v>
      </c>
      <c r="B164" s="97" t="s">
        <v>58</v>
      </c>
      <c r="C164" s="114" t="s">
        <v>93</v>
      </c>
      <c r="D164" s="114" t="s">
        <v>60</v>
      </c>
      <c r="E164" s="210" t="s">
        <v>345</v>
      </c>
      <c r="F164" s="211" t="s">
        <v>205</v>
      </c>
      <c r="G164" s="89"/>
      <c r="H164" s="196"/>
      <c r="I164" s="196"/>
      <c r="J164" s="196"/>
      <c r="K164" s="18"/>
    </row>
    <row r="165" spans="1:11" s="22" customFormat="1" ht="0.75" customHeight="1" hidden="1">
      <c r="A165" s="101" t="s">
        <v>1</v>
      </c>
      <c r="B165" s="97" t="s">
        <v>58</v>
      </c>
      <c r="C165" s="114" t="s">
        <v>93</v>
      </c>
      <c r="D165" s="114" t="s">
        <v>60</v>
      </c>
      <c r="E165" s="210" t="s">
        <v>360</v>
      </c>
      <c r="F165" s="211" t="s">
        <v>205</v>
      </c>
      <c r="G165" s="89"/>
      <c r="H165" s="196"/>
      <c r="I165" s="196"/>
      <c r="J165" s="196"/>
      <c r="K165" s="18"/>
    </row>
    <row r="166" spans="1:11" s="22" customFormat="1" ht="60" customHeight="1" hidden="1">
      <c r="A166" s="170" t="s">
        <v>361</v>
      </c>
      <c r="B166" s="97" t="s">
        <v>58</v>
      </c>
      <c r="C166" s="114" t="s">
        <v>93</v>
      </c>
      <c r="D166" s="114" t="s">
        <v>60</v>
      </c>
      <c r="E166" s="210" t="s">
        <v>365</v>
      </c>
      <c r="F166" s="211" t="s">
        <v>205</v>
      </c>
      <c r="G166" s="89"/>
      <c r="H166" s="196"/>
      <c r="I166" s="196"/>
      <c r="J166" s="196"/>
      <c r="K166" s="18"/>
    </row>
    <row r="167" spans="1:11" s="22" customFormat="1" ht="60" customHeight="1" hidden="1">
      <c r="A167" s="180" t="s">
        <v>347</v>
      </c>
      <c r="B167" s="97" t="s">
        <v>58</v>
      </c>
      <c r="C167" s="114" t="s">
        <v>93</v>
      </c>
      <c r="D167" s="114" t="s">
        <v>60</v>
      </c>
      <c r="E167" s="210" t="s">
        <v>366</v>
      </c>
      <c r="F167" s="211" t="s">
        <v>346</v>
      </c>
      <c r="G167" s="89"/>
      <c r="H167" s="196"/>
      <c r="I167" s="196"/>
      <c r="J167" s="196"/>
      <c r="K167" s="18" t="s">
        <v>348</v>
      </c>
    </row>
    <row r="168" spans="1:11" s="22" customFormat="1" ht="65.25" customHeight="1" hidden="1">
      <c r="A168" s="101" t="s">
        <v>171</v>
      </c>
      <c r="B168" s="97" t="s">
        <v>58</v>
      </c>
      <c r="C168" s="114" t="s">
        <v>93</v>
      </c>
      <c r="D168" s="114" t="s">
        <v>60</v>
      </c>
      <c r="E168" s="210" t="s">
        <v>366</v>
      </c>
      <c r="F168" s="211" t="s">
        <v>346</v>
      </c>
      <c r="G168" s="89" t="s">
        <v>170</v>
      </c>
      <c r="H168" s="196"/>
      <c r="I168" s="196"/>
      <c r="J168" s="196"/>
      <c r="K168" s="18"/>
    </row>
    <row r="169" spans="1:11" s="22" customFormat="1" ht="54.75" customHeight="1" hidden="1">
      <c r="A169" s="180" t="s">
        <v>349</v>
      </c>
      <c r="B169" s="97" t="s">
        <v>58</v>
      </c>
      <c r="C169" s="114" t="s">
        <v>93</v>
      </c>
      <c r="D169" s="114" t="s">
        <v>60</v>
      </c>
      <c r="E169" s="210" t="s">
        <v>278</v>
      </c>
      <c r="F169" s="211" t="s">
        <v>350</v>
      </c>
      <c r="G169" s="89"/>
      <c r="H169" s="196"/>
      <c r="I169" s="196"/>
      <c r="J169" s="196"/>
      <c r="K169" s="18" t="s">
        <v>351</v>
      </c>
    </row>
    <row r="170" spans="1:11" s="22" customFormat="1" ht="49.5" customHeight="1" hidden="1">
      <c r="A170" s="101" t="s">
        <v>171</v>
      </c>
      <c r="B170" s="97" t="s">
        <v>58</v>
      </c>
      <c r="C170" s="114" t="s">
        <v>93</v>
      </c>
      <c r="D170" s="114" t="s">
        <v>60</v>
      </c>
      <c r="E170" s="210" t="s">
        <v>278</v>
      </c>
      <c r="F170" s="211" t="s">
        <v>350</v>
      </c>
      <c r="G170" s="89" t="s">
        <v>170</v>
      </c>
      <c r="H170" s="196"/>
      <c r="I170" s="196"/>
      <c r="J170" s="196"/>
      <c r="K170" s="18"/>
    </row>
    <row r="171" spans="1:11" s="22" customFormat="1" ht="58.5" customHeight="1" hidden="1">
      <c r="A171" s="123" t="s">
        <v>422</v>
      </c>
      <c r="B171" s="95" t="s">
        <v>58</v>
      </c>
      <c r="C171" s="137" t="s">
        <v>93</v>
      </c>
      <c r="D171" s="137" t="s">
        <v>60</v>
      </c>
      <c r="E171" s="219" t="s">
        <v>367</v>
      </c>
      <c r="F171" s="92" t="s">
        <v>205</v>
      </c>
      <c r="G171" s="93"/>
      <c r="H171" s="193">
        <f aca="true" t="shared" si="18" ref="H171:J172">H172</f>
        <v>0</v>
      </c>
      <c r="I171" s="193">
        <f t="shared" si="18"/>
        <v>0</v>
      </c>
      <c r="J171" s="193">
        <f t="shared" si="18"/>
        <v>0</v>
      </c>
      <c r="K171" s="18" t="s">
        <v>181</v>
      </c>
    </row>
    <row r="172" spans="1:11" s="22" customFormat="1" ht="70.5" customHeight="1" hidden="1">
      <c r="A172" s="101" t="s">
        <v>425</v>
      </c>
      <c r="B172" s="97" t="s">
        <v>58</v>
      </c>
      <c r="C172" s="114" t="s">
        <v>93</v>
      </c>
      <c r="D172" s="114" t="s">
        <v>60</v>
      </c>
      <c r="E172" s="210" t="s">
        <v>330</v>
      </c>
      <c r="F172" s="211"/>
      <c r="G172" s="89"/>
      <c r="H172" s="196">
        <f t="shared" si="18"/>
        <v>0</v>
      </c>
      <c r="I172" s="196">
        <f t="shared" si="18"/>
        <v>0</v>
      </c>
      <c r="J172" s="196">
        <f t="shared" si="18"/>
        <v>0</v>
      </c>
      <c r="K172" s="18"/>
    </row>
    <row r="173" spans="1:11" s="22" customFormat="1" ht="41.25" customHeight="1" hidden="1">
      <c r="A173" s="135" t="s">
        <v>333</v>
      </c>
      <c r="B173" s="97" t="s">
        <v>58</v>
      </c>
      <c r="C173" s="114" t="s">
        <v>93</v>
      </c>
      <c r="D173" s="114" t="s">
        <v>60</v>
      </c>
      <c r="E173" s="220" t="s">
        <v>429</v>
      </c>
      <c r="F173" s="211" t="s">
        <v>205</v>
      </c>
      <c r="G173" s="89"/>
      <c r="H173" s="196">
        <f>H174+H176+H178+H180</f>
        <v>0</v>
      </c>
      <c r="I173" s="196">
        <f>I174+I176+I178+I180</f>
        <v>0</v>
      </c>
      <c r="J173" s="196">
        <f>J174+J176+J178+J180</f>
        <v>0</v>
      </c>
      <c r="K173" s="18"/>
    </row>
    <row r="174" spans="1:11" s="22" customFormat="1" ht="45" customHeight="1" hidden="1">
      <c r="A174" s="175" t="s">
        <v>331</v>
      </c>
      <c r="B174" s="97" t="s">
        <v>58</v>
      </c>
      <c r="C174" s="114" t="s">
        <v>93</v>
      </c>
      <c r="D174" s="114" t="s">
        <v>60</v>
      </c>
      <c r="E174" s="258" t="s">
        <v>368</v>
      </c>
      <c r="F174" s="259"/>
      <c r="G174" s="89"/>
      <c r="H174" s="196">
        <f>H175</f>
        <v>0</v>
      </c>
      <c r="I174" s="196">
        <f>I175</f>
        <v>0</v>
      </c>
      <c r="J174" s="196">
        <f>J175</f>
        <v>0</v>
      </c>
      <c r="K174" s="18"/>
    </row>
    <row r="175" spans="1:11" s="22" customFormat="1" ht="42" customHeight="1" hidden="1">
      <c r="A175" s="221" t="s">
        <v>210</v>
      </c>
      <c r="B175" s="97" t="s">
        <v>58</v>
      </c>
      <c r="C175" s="114" t="s">
        <v>93</v>
      </c>
      <c r="D175" s="114" t="s">
        <v>60</v>
      </c>
      <c r="E175" s="210" t="s">
        <v>368</v>
      </c>
      <c r="F175" s="211"/>
      <c r="G175" s="182" t="s">
        <v>68</v>
      </c>
      <c r="H175" s="196"/>
      <c r="I175" s="196"/>
      <c r="J175" s="196"/>
      <c r="K175" s="18" t="s">
        <v>332</v>
      </c>
    </row>
    <row r="176" spans="1:11" s="22" customFormat="1" ht="54" customHeight="1" hidden="1">
      <c r="A176" s="180" t="s">
        <v>443</v>
      </c>
      <c r="B176" s="97" t="s">
        <v>58</v>
      </c>
      <c r="C176" s="114" t="s">
        <v>93</v>
      </c>
      <c r="D176" s="114" t="s">
        <v>60</v>
      </c>
      <c r="E176" s="210" t="s">
        <v>444</v>
      </c>
      <c r="F176" s="211"/>
      <c r="G176" s="89"/>
      <c r="H176" s="196">
        <f>H177</f>
        <v>0</v>
      </c>
      <c r="I176" s="196">
        <f>I177</f>
        <v>0</v>
      </c>
      <c r="J176" s="196">
        <f>J177</f>
        <v>0</v>
      </c>
      <c r="K176" s="18"/>
    </row>
    <row r="177" spans="1:11" s="22" customFormat="1" ht="49.5" customHeight="1" hidden="1">
      <c r="A177" s="221" t="s">
        <v>210</v>
      </c>
      <c r="B177" s="97" t="s">
        <v>58</v>
      </c>
      <c r="C177" s="114" t="s">
        <v>93</v>
      </c>
      <c r="D177" s="114" t="s">
        <v>60</v>
      </c>
      <c r="E177" s="210" t="s">
        <v>444</v>
      </c>
      <c r="F177" s="211"/>
      <c r="G177" s="114" t="s">
        <v>68</v>
      </c>
      <c r="H177" s="196">
        <v>0</v>
      </c>
      <c r="I177" s="196">
        <v>0</v>
      </c>
      <c r="J177" s="196">
        <v>0</v>
      </c>
      <c r="K177" s="18" t="s">
        <v>334</v>
      </c>
    </row>
    <row r="178" spans="1:11" s="184" customFormat="1" ht="2.25" customHeight="1" hidden="1">
      <c r="A178" s="185" t="s">
        <v>369</v>
      </c>
      <c r="B178" s="97" t="s">
        <v>58</v>
      </c>
      <c r="C178" s="114" t="s">
        <v>93</v>
      </c>
      <c r="D178" s="114" t="s">
        <v>60</v>
      </c>
      <c r="E178" s="279" t="s">
        <v>371</v>
      </c>
      <c r="F178" s="186">
        <v>13421</v>
      </c>
      <c r="G178" s="182"/>
      <c r="H178" s="196">
        <f>H179</f>
        <v>0</v>
      </c>
      <c r="I178" s="196">
        <f>I179</f>
        <v>0</v>
      </c>
      <c r="J178" s="196">
        <f>J179</f>
        <v>0</v>
      </c>
      <c r="K178" s="183" t="s">
        <v>332</v>
      </c>
    </row>
    <row r="179" spans="1:11" s="22" customFormat="1" ht="57" customHeight="1" hidden="1">
      <c r="A179" s="221" t="s">
        <v>210</v>
      </c>
      <c r="B179" s="97" t="s">
        <v>58</v>
      </c>
      <c r="C179" s="114" t="s">
        <v>93</v>
      </c>
      <c r="D179" s="114" t="s">
        <v>60</v>
      </c>
      <c r="E179" s="280" t="s">
        <v>372</v>
      </c>
      <c r="F179" s="186">
        <v>13421</v>
      </c>
      <c r="G179" s="114" t="s">
        <v>68</v>
      </c>
      <c r="H179" s="196"/>
      <c r="I179" s="196"/>
      <c r="J179" s="196"/>
      <c r="K179" s="18"/>
    </row>
    <row r="180" spans="1:11" s="22" customFormat="1" ht="45" customHeight="1" hidden="1">
      <c r="A180" s="185" t="s">
        <v>369</v>
      </c>
      <c r="B180" s="97" t="s">
        <v>58</v>
      </c>
      <c r="C180" s="114" t="s">
        <v>93</v>
      </c>
      <c r="D180" s="114" t="s">
        <v>60</v>
      </c>
      <c r="E180" s="210" t="s">
        <v>370</v>
      </c>
      <c r="F180" s="211"/>
      <c r="G180" s="182"/>
      <c r="H180" s="196">
        <f>H181</f>
        <v>0</v>
      </c>
      <c r="I180" s="196">
        <f>I181</f>
        <v>0</v>
      </c>
      <c r="J180" s="196">
        <f>J181</f>
        <v>0</v>
      </c>
      <c r="K180" s="18" t="s">
        <v>334</v>
      </c>
    </row>
    <row r="181" spans="1:11" s="22" customFormat="1" ht="57" customHeight="1" hidden="1">
      <c r="A181" s="221" t="s">
        <v>210</v>
      </c>
      <c r="B181" s="97" t="s">
        <v>58</v>
      </c>
      <c r="C181" s="114" t="s">
        <v>93</v>
      </c>
      <c r="D181" s="114" t="s">
        <v>60</v>
      </c>
      <c r="E181" s="210" t="s">
        <v>370</v>
      </c>
      <c r="F181" s="211"/>
      <c r="G181" s="182" t="s">
        <v>68</v>
      </c>
      <c r="H181" s="196"/>
      <c r="I181" s="196"/>
      <c r="J181" s="196"/>
      <c r="K181" s="18"/>
    </row>
    <row r="182" spans="1:11" s="22" customFormat="1" ht="66" customHeight="1">
      <c r="A182" s="123" t="s">
        <v>430</v>
      </c>
      <c r="B182" s="95" t="s">
        <v>58</v>
      </c>
      <c r="C182" s="137" t="s">
        <v>93</v>
      </c>
      <c r="D182" s="137" t="s">
        <v>60</v>
      </c>
      <c r="E182" s="219" t="s">
        <v>288</v>
      </c>
      <c r="F182" s="92" t="s">
        <v>205</v>
      </c>
      <c r="G182" s="93"/>
      <c r="H182" s="193">
        <f>H187</f>
        <v>255000</v>
      </c>
      <c r="I182" s="193">
        <f>I187</f>
        <v>4000</v>
      </c>
      <c r="J182" s="193">
        <f>J187</f>
        <v>4000</v>
      </c>
      <c r="K182" s="18"/>
    </row>
    <row r="183" spans="1:11" s="22" customFormat="1" ht="2.25" customHeight="1" hidden="1">
      <c r="A183" s="236" t="s">
        <v>174</v>
      </c>
      <c r="B183" s="156" t="s">
        <v>58</v>
      </c>
      <c r="C183" s="157" t="s">
        <v>93</v>
      </c>
      <c r="D183" s="157" t="s">
        <v>60</v>
      </c>
      <c r="E183" s="256" t="s">
        <v>186</v>
      </c>
      <c r="F183" s="257"/>
      <c r="G183" s="149"/>
      <c r="H183" s="201">
        <f>H184</f>
        <v>0</v>
      </c>
      <c r="I183" s="201">
        <f>I184</f>
        <v>0</v>
      </c>
      <c r="J183" s="201">
        <f>J184</f>
        <v>0</v>
      </c>
      <c r="K183" s="18"/>
    </row>
    <row r="184" spans="1:11" s="22" customFormat="1" ht="0.75" customHeight="1" hidden="1">
      <c r="A184" s="250" t="s">
        <v>183</v>
      </c>
      <c r="B184" s="156" t="s">
        <v>58</v>
      </c>
      <c r="C184" s="157" t="s">
        <v>93</v>
      </c>
      <c r="D184" s="157" t="s">
        <v>60</v>
      </c>
      <c r="E184" s="256" t="s">
        <v>182</v>
      </c>
      <c r="F184" s="257"/>
      <c r="G184" s="149"/>
      <c r="H184" s="201">
        <f>H185+H186</f>
        <v>0</v>
      </c>
      <c r="I184" s="201">
        <f>I185+I186</f>
        <v>0</v>
      </c>
      <c r="J184" s="201">
        <f>J185+J186</f>
        <v>0</v>
      </c>
      <c r="K184" s="18"/>
    </row>
    <row r="185" spans="1:11" s="22" customFormat="1" ht="49.5" customHeight="1" hidden="1">
      <c r="A185" s="145" t="s">
        <v>67</v>
      </c>
      <c r="B185" s="156" t="s">
        <v>58</v>
      </c>
      <c r="C185" s="157" t="s">
        <v>93</v>
      </c>
      <c r="D185" s="157" t="s">
        <v>60</v>
      </c>
      <c r="E185" s="256" t="s">
        <v>182</v>
      </c>
      <c r="F185" s="257"/>
      <c r="G185" s="149" t="s">
        <v>68</v>
      </c>
      <c r="H185" s="201"/>
      <c r="I185" s="201"/>
      <c r="J185" s="201"/>
      <c r="K185" s="18"/>
    </row>
    <row r="186" spans="1:11" s="22" customFormat="1" ht="57.75" customHeight="1" hidden="1">
      <c r="A186" s="145" t="s">
        <v>69</v>
      </c>
      <c r="B186" s="156" t="s">
        <v>58</v>
      </c>
      <c r="C186" s="157" t="s">
        <v>93</v>
      </c>
      <c r="D186" s="157" t="s">
        <v>60</v>
      </c>
      <c r="E186" s="256" t="s">
        <v>182</v>
      </c>
      <c r="F186" s="257"/>
      <c r="G186" s="149" t="s">
        <v>70</v>
      </c>
      <c r="H186" s="201"/>
      <c r="I186" s="201"/>
      <c r="J186" s="201"/>
      <c r="K186" s="18"/>
    </row>
    <row r="187" spans="1:11" s="22" customFormat="1" ht="73.5" customHeight="1">
      <c r="A187" s="101" t="s">
        <v>431</v>
      </c>
      <c r="B187" s="97" t="s">
        <v>58</v>
      </c>
      <c r="C187" s="114" t="s">
        <v>93</v>
      </c>
      <c r="D187" s="114" t="s">
        <v>60</v>
      </c>
      <c r="E187" s="220" t="s">
        <v>289</v>
      </c>
      <c r="F187" s="211" t="s">
        <v>205</v>
      </c>
      <c r="G187" s="89"/>
      <c r="H187" s="196">
        <f>H188</f>
        <v>255000</v>
      </c>
      <c r="I187" s="196">
        <f>I188</f>
        <v>4000</v>
      </c>
      <c r="J187" s="196">
        <f>J188</f>
        <v>4000</v>
      </c>
      <c r="K187" s="18"/>
    </row>
    <row r="188" spans="1:11" s="22" customFormat="1" ht="52.5" customHeight="1">
      <c r="A188" s="293" t="s">
        <v>373</v>
      </c>
      <c r="B188" s="97" t="s">
        <v>58</v>
      </c>
      <c r="C188" s="114" t="s">
        <v>93</v>
      </c>
      <c r="D188" s="114" t="s">
        <v>60</v>
      </c>
      <c r="E188" s="220" t="s">
        <v>374</v>
      </c>
      <c r="F188" s="211" t="s">
        <v>205</v>
      </c>
      <c r="G188" s="89"/>
      <c r="H188" s="196">
        <f>H190+H189</f>
        <v>255000</v>
      </c>
      <c r="I188" s="196">
        <f>I190+I189</f>
        <v>4000</v>
      </c>
      <c r="J188" s="196">
        <f>J190+J189</f>
        <v>4000</v>
      </c>
      <c r="K188" s="18"/>
    </row>
    <row r="189" spans="1:11" s="22" customFormat="1" ht="37.5" customHeight="1" hidden="1">
      <c r="A189" s="101" t="s">
        <v>210</v>
      </c>
      <c r="B189" s="97" t="s">
        <v>58</v>
      </c>
      <c r="C189" s="114" t="s">
        <v>93</v>
      </c>
      <c r="D189" s="114" t="s">
        <v>60</v>
      </c>
      <c r="E189" s="210" t="s">
        <v>416</v>
      </c>
      <c r="F189" s="211" t="s">
        <v>290</v>
      </c>
      <c r="G189" s="89" t="s">
        <v>68</v>
      </c>
      <c r="H189" s="196">
        <v>0</v>
      </c>
      <c r="I189" s="196">
        <v>0</v>
      </c>
      <c r="J189" s="196">
        <v>0</v>
      </c>
      <c r="K189" s="18"/>
    </row>
    <row r="190" spans="1:11" s="22" customFormat="1" ht="28.5" customHeight="1">
      <c r="A190" s="215" t="s">
        <v>423</v>
      </c>
      <c r="B190" s="97" t="s">
        <v>58</v>
      </c>
      <c r="C190" s="114" t="s">
        <v>93</v>
      </c>
      <c r="D190" s="114" t="s">
        <v>60</v>
      </c>
      <c r="E190" s="220" t="s">
        <v>375</v>
      </c>
      <c r="F190" s="211" t="s">
        <v>417</v>
      </c>
      <c r="G190" s="89"/>
      <c r="H190" s="196">
        <f>H191+H192</f>
        <v>255000</v>
      </c>
      <c r="I190" s="196">
        <f>I191+I192</f>
        <v>4000</v>
      </c>
      <c r="J190" s="196">
        <f>J191+J192</f>
        <v>4000</v>
      </c>
      <c r="K190" s="18"/>
    </row>
    <row r="191" spans="1:11" s="22" customFormat="1" ht="27.75" customHeight="1" hidden="1">
      <c r="A191" s="221" t="s">
        <v>210</v>
      </c>
      <c r="B191" s="97" t="s">
        <v>58</v>
      </c>
      <c r="C191" s="114" t="s">
        <v>93</v>
      </c>
      <c r="D191" s="114" t="s">
        <v>60</v>
      </c>
      <c r="E191" s="210" t="s">
        <v>376</v>
      </c>
      <c r="F191" s="211" t="s">
        <v>417</v>
      </c>
      <c r="G191" s="89" t="s">
        <v>68</v>
      </c>
      <c r="H191" s="196">
        <v>135000</v>
      </c>
      <c r="I191" s="196">
        <v>0</v>
      </c>
      <c r="J191" s="196">
        <v>0</v>
      </c>
      <c r="K191" s="18"/>
    </row>
    <row r="192" spans="1:11" s="22" customFormat="1" ht="28.5" customHeight="1">
      <c r="A192" s="101" t="s">
        <v>69</v>
      </c>
      <c r="B192" s="97" t="s">
        <v>58</v>
      </c>
      <c r="C192" s="114" t="s">
        <v>93</v>
      </c>
      <c r="D192" s="114" t="s">
        <v>60</v>
      </c>
      <c r="E192" s="210" t="s">
        <v>458</v>
      </c>
      <c r="F192" s="211" t="s">
        <v>459</v>
      </c>
      <c r="G192" s="89" t="s">
        <v>70</v>
      </c>
      <c r="H192" s="196">
        <v>120000</v>
      </c>
      <c r="I192" s="196">
        <v>4000</v>
      </c>
      <c r="J192" s="196">
        <v>4000</v>
      </c>
      <c r="K192" s="18"/>
    </row>
    <row r="193" spans="1:11" s="22" customFormat="1" ht="35.25" customHeight="1">
      <c r="A193" s="110" t="s">
        <v>95</v>
      </c>
      <c r="B193" s="93" t="s">
        <v>58</v>
      </c>
      <c r="C193" s="111" t="s">
        <v>93</v>
      </c>
      <c r="D193" s="111" t="s">
        <v>84</v>
      </c>
      <c r="E193" s="119"/>
      <c r="F193" s="120"/>
      <c r="G193" s="111"/>
      <c r="H193" s="204">
        <f aca="true" t="shared" si="19" ref="H193:J194">+H194</f>
        <v>50000</v>
      </c>
      <c r="I193" s="204">
        <f t="shared" si="19"/>
        <v>30000</v>
      </c>
      <c r="J193" s="204">
        <f t="shared" si="19"/>
        <v>30000</v>
      </c>
      <c r="K193" s="18"/>
    </row>
    <row r="194" spans="1:40" s="40" customFormat="1" ht="59.25" customHeight="1">
      <c r="A194" s="123" t="s">
        <v>418</v>
      </c>
      <c r="B194" s="95" t="s">
        <v>58</v>
      </c>
      <c r="C194" s="111" t="s">
        <v>93</v>
      </c>
      <c r="D194" s="111" t="s">
        <v>84</v>
      </c>
      <c r="E194" s="103" t="s">
        <v>277</v>
      </c>
      <c r="F194" s="225" t="s">
        <v>205</v>
      </c>
      <c r="G194" s="111"/>
      <c r="H194" s="204">
        <f t="shared" si="19"/>
        <v>50000</v>
      </c>
      <c r="I194" s="204">
        <f t="shared" si="19"/>
        <v>30000</v>
      </c>
      <c r="J194" s="204">
        <f t="shared" si="19"/>
        <v>30000</v>
      </c>
      <c r="K194" s="21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</row>
    <row r="195" spans="1:40" s="30" customFormat="1" ht="77.25" customHeight="1">
      <c r="A195" s="236" t="s">
        <v>426</v>
      </c>
      <c r="B195" s="97" t="s">
        <v>58</v>
      </c>
      <c r="C195" s="98" t="s">
        <v>93</v>
      </c>
      <c r="D195" s="98" t="s">
        <v>84</v>
      </c>
      <c r="E195" s="100" t="s">
        <v>278</v>
      </c>
      <c r="F195" s="107" t="s">
        <v>205</v>
      </c>
      <c r="G195" s="98"/>
      <c r="H195" s="192">
        <f>H199+H206+H209+H214+H220</f>
        <v>50000</v>
      </c>
      <c r="I195" s="192">
        <f>I199+I206+I209+I214+I220</f>
        <v>30000</v>
      </c>
      <c r="J195" s="192">
        <f>J199+J206+J209+J214+J220</f>
        <v>30000</v>
      </c>
      <c r="K195" s="13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</row>
    <row r="196" spans="1:40" s="30" customFormat="1" ht="0.75" customHeight="1" hidden="1">
      <c r="A196" s="236" t="s">
        <v>183</v>
      </c>
      <c r="B196" s="97" t="s">
        <v>58</v>
      </c>
      <c r="C196" s="98" t="s">
        <v>93</v>
      </c>
      <c r="D196" s="98" t="s">
        <v>84</v>
      </c>
      <c r="E196" s="100" t="s">
        <v>182</v>
      </c>
      <c r="F196" s="107"/>
      <c r="G196" s="98"/>
      <c r="H196" s="192">
        <f>H197+H198</f>
        <v>0</v>
      </c>
      <c r="I196" s="192">
        <f>I197+I198</f>
        <v>0</v>
      </c>
      <c r="J196" s="192">
        <f>J197+J198</f>
        <v>0</v>
      </c>
      <c r="K196" s="13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</row>
    <row r="197" spans="1:40" s="30" customFormat="1" ht="59.25" customHeight="1" hidden="1">
      <c r="A197" s="101" t="s">
        <v>69</v>
      </c>
      <c r="B197" s="97" t="s">
        <v>58</v>
      </c>
      <c r="C197" s="98" t="s">
        <v>93</v>
      </c>
      <c r="D197" s="98" t="s">
        <v>84</v>
      </c>
      <c r="E197" s="100" t="s">
        <v>182</v>
      </c>
      <c r="F197" s="107"/>
      <c r="G197" s="98" t="s">
        <v>70</v>
      </c>
      <c r="H197" s="192"/>
      <c r="I197" s="192"/>
      <c r="J197" s="192"/>
      <c r="K197" s="13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</row>
    <row r="198" spans="1:40" s="30" customFormat="1" ht="59.25" customHeight="1" hidden="1">
      <c r="A198" s="101" t="s">
        <v>67</v>
      </c>
      <c r="B198" s="97" t="s">
        <v>58</v>
      </c>
      <c r="C198" s="98" t="s">
        <v>93</v>
      </c>
      <c r="D198" s="98" t="s">
        <v>84</v>
      </c>
      <c r="E198" s="100" t="s">
        <v>182</v>
      </c>
      <c r="F198" s="107"/>
      <c r="G198" s="98" t="s">
        <v>68</v>
      </c>
      <c r="H198" s="192"/>
      <c r="I198" s="192"/>
      <c r="J198" s="192"/>
      <c r="K198" s="13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</row>
    <row r="199" spans="1:40" s="30" customFormat="1" ht="38.25" customHeight="1">
      <c r="A199" s="135" t="s">
        <v>279</v>
      </c>
      <c r="B199" s="97" t="s">
        <v>58</v>
      </c>
      <c r="C199" s="98" t="s">
        <v>93</v>
      </c>
      <c r="D199" s="98" t="s">
        <v>84</v>
      </c>
      <c r="E199" s="252" t="s">
        <v>424</v>
      </c>
      <c r="F199" s="107" t="s">
        <v>205</v>
      </c>
      <c r="G199" s="98"/>
      <c r="H199" s="192">
        <f>H200</f>
        <v>50000</v>
      </c>
      <c r="I199" s="192">
        <f>I200</f>
        <v>30000</v>
      </c>
      <c r="J199" s="192">
        <f>J200</f>
        <v>30000</v>
      </c>
      <c r="K199" s="13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</row>
    <row r="200" spans="1:11" s="29" customFormat="1" ht="30.75" customHeight="1">
      <c r="A200" s="236" t="s">
        <v>117</v>
      </c>
      <c r="B200" s="97" t="s">
        <v>58</v>
      </c>
      <c r="C200" s="98" t="s">
        <v>93</v>
      </c>
      <c r="D200" s="98" t="s">
        <v>84</v>
      </c>
      <c r="E200" s="100" t="s">
        <v>285</v>
      </c>
      <c r="F200" s="107" t="s">
        <v>281</v>
      </c>
      <c r="G200" s="98"/>
      <c r="H200" s="192">
        <f>SUM(H201:H202)</f>
        <v>50000</v>
      </c>
      <c r="I200" s="192">
        <f>SUM(I201:I202)</f>
        <v>30000</v>
      </c>
      <c r="J200" s="192">
        <f>SUM(J201:J202)</f>
        <v>30000</v>
      </c>
      <c r="K200" s="13"/>
    </row>
    <row r="201" spans="1:11" s="29" customFormat="1" ht="45.75" customHeight="1">
      <c r="A201" s="221" t="s">
        <v>210</v>
      </c>
      <c r="B201" s="97" t="s">
        <v>58</v>
      </c>
      <c r="C201" s="98" t="s">
        <v>93</v>
      </c>
      <c r="D201" s="98" t="s">
        <v>84</v>
      </c>
      <c r="E201" s="100" t="s">
        <v>285</v>
      </c>
      <c r="F201" s="107" t="s">
        <v>281</v>
      </c>
      <c r="G201" s="98" t="s">
        <v>68</v>
      </c>
      <c r="H201" s="192">
        <v>50000</v>
      </c>
      <c r="I201" s="192">
        <v>30000</v>
      </c>
      <c r="J201" s="192">
        <v>30000</v>
      </c>
      <c r="K201" s="13"/>
    </row>
    <row r="202" spans="1:11" s="29" customFormat="1" ht="18" customHeight="1" hidden="1">
      <c r="A202" s="101" t="s">
        <v>69</v>
      </c>
      <c r="B202" s="97" t="s">
        <v>58</v>
      </c>
      <c r="C202" s="98" t="s">
        <v>93</v>
      </c>
      <c r="D202" s="98" t="s">
        <v>84</v>
      </c>
      <c r="E202" s="100" t="s">
        <v>285</v>
      </c>
      <c r="F202" s="107" t="s">
        <v>281</v>
      </c>
      <c r="G202" s="98" t="s">
        <v>70</v>
      </c>
      <c r="H202" s="192"/>
      <c r="I202" s="192"/>
      <c r="J202" s="192"/>
      <c r="K202" s="13"/>
    </row>
    <row r="203" spans="1:40" s="30" customFormat="1" ht="0.75" customHeight="1" hidden="1">
      <c r="A203" s="236" t="s">
        <v>119</v>
      </c>
      <c r="B203" s="97"/>
      <c r="C203" s="98"/>
      <c r="D203" s="98"/>
      <c r="E203" s="100" t="s">
        <v>116</v>
      </c>
      <c r="F203" s="107" t="s">
        <v>118</v>
      </c>
      <c r="G203" s="98"/>
      <c r="H203" s="192">
        <f>SUM(H204:H205)</f>
        <v>0</v>
      </c>
      <c r="I203" s="192">
        <f>SUM(I204:I205)</f>
        <v>0</v>
      </c>
      <c r="J203" s="192">
        <f>SUM(J204:J205)</f>
        <v>0</v>
      </c>
      <c r="K203" s="13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</row>
    <row r="204" spans="1:11" s="29" customFormat="1" ht="19.5" customHeight="1" hidden="1">
      <c r="A204" s="101" t="s">
        <v>67</v>
      </c>
      <c r="B204" s="97" t="s">
        <v>58</v>
      </c>
      <c r="C204" s="98" t="s">
        <v>93</v>
      </c>
      <c r="D204" s="98" t="s">
        <v>84</v>
      </c>
      <c r="E204" s="100" t="s">
        <v>116</v>
      </c>
      <c r="F204" s="107" t="s">
        <v>118</v>
      </c>
      <c r="G204" s="98" t="s">
        <v>68</v>
      </c>
      <c r="H204" s="192"/>
      <c r="I204" s="192"/>
      <c r="J204" s="192"/>
      <c r="K204" s="13"/>
    </row>
    <row r="205" spans="1:11" s="29" customFormat="1" ht="19.5" customHeight="1" hidden="1">
      <c r="A205" s="101" t="s">
        <v>69</v>
      </c>
      <c r="B205" s="97" t="s">
        <v>58</v>
      </c>
      <c r="C205" s="98" t="s">
        <v>93</v>
      </c>
      <c r="D205" s="98" t="s">
        <v>84</v>
      </c>
      <c r="E205" s="100" t="s">
        <v>116</v>
      </c>
      <c r="F205" s="107" t="s">
        <v>118</v>
      </c>
      <c r="G205" s="98" t="s">
        <v>70</v>
      </c>
      <c r="H205" s="192"/>
      <c r="I205" s="192"/>
      <c r="J205" s="192"/>
      <c r="K205" s="13"/>
    </row>
    <row r="206" spans="1:11" s="29" customFormat="1" ht="8.25" customHeight="1" hidden="1">
      <c r="A206" s="135" t="s">
        <v>282</v>
      </c>
      <c r="B206" s="97" t="s">
        <v>58</v>
      </c>
      <c r="C206" s="98" t="s">
        <v>93</v>
      </c>
      <c r="D206" s="98" t="s">
        <v>84</v>
      </c>
      <c r="E206" s="100" t="s">
        <v>291</v>
      </c>
      <c r="F206" s="107" t="s">
        <v>205</v>
      </c>
      <c r="G206" s="98"/>
      <c r="H206" s="192">
        <f aca="true" t="shared" si="20" ref="H206:J207">H207</f>
        <v>0</v>
      </c>
      <c r="I206" s="192">
        <f t="shared" si="20"/>
        <v>0</v>
      </c>
      <c r="J206" s="192">
        <f t="shared" si="20"/>
        <v>0</v>
      </c>
      <c r="K206" s="13"/>
    </row>
    <row r="207" spans="1:11" s="29" customFormat="1" ht="19.5" customHeight="1" hidden="1">
      <c r="A207" s="236" t="s">
        <v>117</v>
      </c>
      <c r="B207" s="97" t="s">
        <v>58</v>
      </c>
      <c r="C207" s="98" t="s">
        <v>93</v>
      </c>
      <c r="D207" s="98" t="s">
        <v>84</v>
      </c>
      <c r="E207" s="100" t="s">
        <v>291</v>
      </c>
      <c r="F207" s="107" t="s">
        <v>281</v>
      </c>
      <c r="G207" s="98"/>
      <c r="H207" s="192">
        <f t="shared" si="20"/>
        <v>0</v>
      </c>
      <c r="I207" s="192">
        <f t="shared" si="20"/>
        <v>0</v>
      </c>
      <c r="J207" s="192">
        <f t="shared" si="20"/>
        <v>0</v>
      </c>
      <c r="K207" s="13"/>
    </row>
    <row r="208" spans="1:11" s="29" customFormat="1" ht="19.5" customHeight="1" hidden="1">
      <c r="A208" s="221" t="s">
        <v>210</v>
      </c>
      <c r="B208" s="97" t="s">
        <v>58</v>
      </c>
      <c r="C208" s="98" t="s">
        <v>93</v>
      </c>
      <c r="D208" s="98" t="s">
        <v>84</v>
      </c>
      <c r="E208" s="100" t="s">
        <v>291</v>
      </c>
      <c r="F208" s="107" t="s">
        <v>281</v>
      </c>
      <c r="G208" s="98" t="s">
        <v>68</v>
      </c>
      <c r="H208" s="192"/>
      <c r="I208" s="192"/>
      <c r="J208" s="192"/>
      <c r="K208" s="13"/>
    </row>
    <row r="209" spans="1:11" s="29" customFormat="1" ht="23.25" customHeight="1" hidden="1">
      <c r="A209" s="170" t="s">
        <v>383</v>
      </c>
      <c r="B209" s="97" t="s">
        <v>58</v>
      </c>
      <c r="C209" s="98" t="s">
        <v>93</v>
      </c>
      <c r="D209" s="98" t="s">
        <v>84</v>
      </c>
      <c r="E209" s="100" t="s">
        <v>284</v>
      </c>
      <c r="F209" s="107" t="s">
        <v>205</v>
      </c>
      <c r="G209" s="98"/>
      <c r="H209" s="192">
        <f>H210+H212</f>
        <v>0</v>
      </c>
      <c r="I209" s="192">
        <f>I210+I212</f>
        <v>0</v>
      </c>
      <c r="J209" s="192">
        <f>J210+J212</f>
        <v>0</v>
      </c>
      <c r="K209" s="13"/>
    </row>
    <row r="210" spans="1:11" s="29" customFormat="1" ht="19.5" customHeight="1" hidden="1">
      <c r="A210" s="189" t="s">
        <v>384</v>
      </c>
      <c r="B210" s="97" t="s">
        <v>58</v>
      </c>
      <c r="C210" s="98" t="s">
        <v>93</v>
      </c>
      <c r="D210" s="98" t="s">
        <v>84</v>
      </c>
      <c r="E210" s="100" t="s">
        <v>284</v>
      </c>
      <c r="F210" s="107" t="s">
        <v>283</v>
      </c>
      <c r="G210" s="98"/>
      <c r="H210" s="192">
        <f>H211</f>
        <v>0</v>
      </c>
      <c r="I210" s="192">
        <f>I211</f>
        <v>0</v>
      </c>
      <c r="J210" s="192">
        <f>J211</f>
        <v>0</v>
      </c>
      <c r="K210" s="13"/>
    </row>
    <row r="211" spans="1:11" s="29" customFormat="1" ht="18" customHeight="1" hidden="1">
      <c r="A211" s="221" t="s">
        <v>210</v>
      </c>
      <c r="B211" s="97" t="s">
        <v>58</v>
      </c>
      <c r="C211" s="98" t="s">
        <v>93</v>
      </c>
      <c r="D211" s="98" t="s">
        <v>84</v>
      </c>
      <c r="E211" s="100" t="s">
        <v>284</v>
      </c>
      <c r="F211" s="107" t="s">
        <v>283</v>
      </c>
      <c r="G211" s="98" t="s">
        <v>68</v>
      </c>
      <c r="H211" s="192">
        <v>0</v>
      </c>
      <c r="I211" s="192">
        <v>0</v>
      </c>
      <c r="J211" s="192">
        <v>0</v>
      </c>
      <c r="K211" s="13"/>
    </row>
    <row r="212" spans="1:11" s="29" customFormat="1" ht="19.5" customHeight="1" hidden="1">
      <c r="A212" s="169" t="s">
        <v>117</v>
      </c>
      <c r="B212" s="97" t="s">
        <v>58</v>
      </c>
      <c r="C212" s="98" t="s">
        <v>93</v>
      </c>
      <c r="D212" s="98" t="s">
        <v>84</v>
      </c>
      <c r="E212" s="100" t="s">
        <v>284</v>
      </c>
      <c r="F212" s="107" t="s">
        <v>281</v>
      </c>
      <c r="G212" s="98"/>
      <c r="H212" s="192">
        <f>H213</f>
        <v>0</v>
      </c>
      <c r="I212" s="192">
        <f>I213</f>
        <v>0</v>
      </c>
      <c r="J212" s="192">
        <f>J213</f>
        <v>0</v>
      </c>
      <c r="K212" s="13"/>
    </row>
    <row r="213" spans="1:11" s="29" customFormat="1" ht="18.75" customHeight="1" hidden="1">
      <c r="A213" s="221" t="s">
        <v>210</v>
      </c>
      <c r="B213" s="97" t="s">
        <v>58</v>
      </c>
      <c r="C213" s="98" t="s">
        <v>93</v>
      </c>
      <c r="D213" s="98" t="s">
        <v>84</v>
      </c>
      <c r="E213" s="100" t="s">
        <v>284</v>
      </c>
      <c r="F213" s="107" t="s">
        <v>281</v>
      </c>
      <c r="G213" s="98" t="s">
        <v>68</v>
      </c>
      <c r="H213" s="192"/>
      <c r="I213" s="192"/>
      <c r="J213" s="192"/>
      <c r="K213" s="13"/>
    </row>
    <row r="214" spans="1:11" s="29" customFormat="1" ht="19.5" customHeight="1" hidden="1">
      <c r="A214" s="135" t="s">
        <v>286</v>
      </c>
      <c r="B214" s="97" t="s">
        <v>58</v>
      </c>
      <c r="C214" s="98" t="s">
        <v>93</v>
      </c>
      <c r="D214" s="98" t="s">
        <v>84</v>
      </c>
      <c r="E214" s="100" t="s">
        <v>287</v>
      </c>
      <c r="F214" s="107" t="s">
        <v>205</v>
      </c>
      <c r="G214" s="98"/>
      <c r="H214" s="192">
        <f aca="true" t="shared" si="21" ref="H214:J215">H215</f>
        <v>0</v>
      </c>
      <c r="I214" s="192">
        <f t="shared" si="21"/>
        <v>0</v>
      </c>
      <c r="J214" s="192">
        <f t="shared" si="21"/>
        <v>0</v>
      </c>
      <c r="K214" s="13"/>
    </row>
    <row r="215" spans="1:11" s="29" customFormat="1" ht="19.5" customHeight="1" hidden="1">
      <c r="A215" s="236" t="s">
        <v>117</v>
      </c>
      <c r="B215" s="97" t="s">
        <v>58</v>
      </c>
      <c r="C215" s="98" t="s">
        <v>93</v>
      </c>
      <c r="D215" s="98" t="s">
        <v>84</v>
      </c>
      <c r="E215" s="100" t="s">
        <v>287</v>
      </c>
      <c r="F215" s="107" t="s">
        <v>281</v>
      </c>
      <c r="G215" s="98"/>
      <c r="H215" s="192">
        <f t="shared" si="21"/>
        <v>0</v>
      </c>
      <c r="I215" s="192">
        <f t="shared" si="21"/>
        <v>0</v>
      </c>
      <c r="J215" s="192">
        <f t="shared" si="21"/>
        <v>0</v>
      </c>
      <c r="K215" s="13"/>
    </row>
    <row r="216" spans="1:11" s="29" customFormat="1" ht="19.5" customHeight="1" hidden="1">
      <c r="A216" s="101" t="s">
        <v>67</v>
      </c>
      <c r="B216" s="97" t="s">
        <v>58</v>
      </c>
      <c r="C216" s="98" t="s">
        <v>93</v>
      </c>
      <c r="D216" s="98" t="s">
        <v>84</v>
      </c>
      <c r="E216" s="100" t="s">
        <v>287</v>
      </c>
      <c r="F216" s="107" t="s">
        <v>281</v>
      </c>
      <c r="G216" s="98" t="s">
        <v>68</v>
      </c>
      <c r="H216" s="192"/>
      <c r="I216" s="192"/>
      <c r="J216" s="192"/>
      <c r="K216" s="13"/>
    </row>
    <row r="217" spans="1:11" s="29" customFormat="1" ht="19.5" customHeight="1" hidden="1">
      <c r="A217" s="101"/>
      <c r="B217" s="97"/>
      <c r="C217" s="98"/>
      <c r="D217" s="98"/>
      <c r="E217" s="100"/>
      <c r="F217" s="107"/>
      <c r="G217" s="98"/>
      <c r="H217" s="192"/>
      <c r="I217" s="192"/>
      <c r="J217" s="192"/>
      <c r="K217" s="13"/>
    </row>
    <row r="218" spans="1:11" s="29" customFormat="1" ht="19.5" customHeight="1" hidden="1">
      <c r="A218" s="250" t="s">
        <v>189</v>
      </c>
      <c r="B218" s="143" t="s">
        <v>58</v>
      </c>
      <c r="C218" s="144" t="s">
        <v>93</v>
      </c>
      <c r="D218" s="144" t="s">
        <v>84</v>
      </c>
      <c r="E218" s="281" t="s">
        <v>188</v>
      </c>
      <c r="F218" s="282"/>
      <c r="G218" s="144"/>
      <c r="H218" s="207"/>
      <c r="I218" s="207"/>
      <c r="J218" s="207"/>
      <c r="K218" s="13"/>
    </row>
    <row r="219" spans="1:11" s="29" customFormat="1" ht="18.75" customHeight="1" hidden="1">
      <c r="A219" s="145" t="s">
        <v>67</v>
      </c>
      <c r="B219" s="143" t="s">
        <v>58</v>
      </c>
      <c r="C219" s="144" t="s">
        <v>93</v>
      </c>
      <c r="D219" s="144" t="s">
        <v>84</v>
      </c>
      <c r="E219" s="281" t="s">
        <v>188</v>
      </c>
      <c r="F219" s="282"/>
      <c r="G219" s="144" t="s">
        <v>68</v>
      </c>
      <c r="H219" s="207"/>
      <c r="I219" s="207"/>
      <c r="J219" s="207"/>
      <c r="K219" s="13"/>
    </row>
    <row r="220" spans="1:11" s="29" customFormat="1" ht="21" customHeight="1" hidden="1">
      <c r="A220" s="170" t="s">
        <v>377</v>
      </c>
      <c r="B220" s="143" t="s">
        <v>58</v>
      </c>
      <c r="C220" s="144" t="s">
        <v>93</v>
      </c>
      <c r="D220" s="144" t="s">
        <v>84</v>
      </c>
      <c r="E220" s="281" t="s">
        <v>280</v>
      </c>
      <c r="F220" s="282" t="s">
        <v>205</v>
      </c>
      <c r="G220" s="144"/>
      <c r="H220" s="207">
        <f>H221+H224</f>
        <v>0</v>
      </c>
      <c r="I220" s="207">
        <f>I221+I224</f>
        <v>0</v>
      </c>
      <c r="J220" s="207">
        <f>J221+J224</f>
        <v>0</v>
      </c>
      <c r="K220" s="13"/>
    </row>
    <row r="221" spans="1:11" s="29" customFormat="1" ht="24.75" customHeight="1" hidden="1">
      <c r="A221" s="169" t="s">
        <v>307</v>
      </c>
      <c r="B221" s="97" t="s">
        <v>58</v>
      </c>
      <c r="C221" s="98" t="s">
        <v>93</v>
      </c>
      <c r="D221" s="98" t="s">
        <v>84</v>
      </c>
      <c r="E221" s="100" t="s">
        <v>379</v>
      </c>
      <c r="F221" s="107" t="s">
        <v>292</v>
      </c>
      <c r="G221" s="98"/>
      <c r="H221" s="192">
        <f>H222</f>
        <v>0</v>
      </c>
      <c r="I221" s="192">
        <f>I222</f>
        <v>0</v>
      </c>
      <c r="J221" s="192">
        <f>J222</f>
        <v>0</v>
      </c>
      <c r="K221" s="13" t="s">
        <v>181</v>
      </c>
    </row>
    <row r="222" spans="1:11" s="29" customFormat="1" ht="18.75" customHeight="1" hidden="1">
      <c r="A222" s="221" t="s">
        <v>210</v>
      </c>
      <c r="B222" s="97" t="s">
        <v>58</v>
      </c>
      <c r="C222" s="98" t="s">
        <v>93</v>
      </c>
      <c r="D222" s="98" t="s">
        <v>84</v>
      </c>
      <c r="E222" s="100" t="s">
        <v>380</v>
      </c>
      <c r="F222" s="107" t="s">
        <v>292</v>
      </c>
      <c r="G222" s="98" t="s">
        <v>68</v>
      </c>
      <c r="H222" s="192"/>
      <c r="I222" s="192"/>
      <c r="J222" s="192"/>
      <c r="K222" s="13"/>
    </row>
    <row r="223" spans="1:11" s="29" customFormat="1" ht="19.5" customHeight="1" hidden="1">
      <c r="A223" s="101" t="s">
        <v>69</v>
      </c>
      <c r="B223" s="97" t="s">
        <v>58</v>
      </c>
      <c r="C223" s="98" t="s">
        <v>93</v>
      </c>
      <c r="D223" s="98" t="s">
        <v>84</v>
      </c>
      <c r="E223" s="100" t="s">
        <v>176</v>
      </c>
      <c r="F223" s="107" t="s">
        <v>175</v>
      </c>
      <c r="G223" s="98" t="s">
        <v>70</v>
      </c>
      <c r="H223" s="192"/>
      <c r="I223" s="192"/>
      <c r="J223" s="192"/>
      <c r="K223" s="13"/>
    </row>
    <row r="224" spans="1:11" s="29" customFormat="1" ht="25.5" customHeight="1" hidden="1">
      <c r="A224" s="189" t="s">
        <v>378</v>
      </c>
      <c r="B224" s="97" t="s">
        <v>58</v>
      </c>
      <c r="C224" s="98" t="s">
        <v>93</v>
      </c>
      <c r="D224" s="98" t="s">
        <v>84</v>
      </c>
      <c r="E224" s="100" t="s">
        <v>280</v>
      </c>
      <c r="F224" s="107" t="s">
        <v>293</v>
      </c>
      <c r="G224" s="98"/>
      <c r="H224" s="192">
        <f>H225</f>
        <v>0</v>
      </c>
      <c r="I224" s="192">
        <f>I225</f>
        <v>0</v>
      </c>
      <c r="J224" s="192">
        <f>J225</f>
        <v>0</v>
      </c>
      <c r="K224" s="13"/>
    </row>
    <row r="225" spans="1:11" s="29" customFormat="1" ht="19.5" customHeight="1" hidden="1">
      <c r="A225" s="221" t="s">
        <v>210</v>
      </c>
      <c r="B225" s="97" t="s">
        <v>58</v>
      </c>
      <c r="C225" s="98" t="s">
        <v>93</v>
      </c>
      <c r="D225" s="98" t="s">
        <v>84</v>
      </c>
      <c r="E225" s="100" t="s">
        <v>280</v>
      </c>
      <c r="F225" s="107" t="s">
        <v>293</v>
      </c>
      <c r="G225" s="98" t="s">
        <v>68</v>
      </c>
      <c r="H225" s="192">
        <v>0</v>
      </c>
      <c r="I225" s="192">
        <v>0</v>
      </c>
      <c r="J225" s="192">
        <v>0</v>
      </c>
      <c r="K225" s="13"/>
    </row>
    <row r="226" spans="1:11" s="29" customFormat="1" ht="0.75" customHeight="1" hidden="1">
      <c r="A226" s="101"/>
      <c r="B226" s="97"/>
      <c r="C226" s="98"/>
      <c r="D226" s="98"/>
      <c r="E226" s="100"/>
      <c r="F226" s="107"/>
      <c r="G226" s="98"/>
      <c r="H226" s="192"/>
      <c r="I226" s="192"/>
      <c r="J226" s="192"/>
      <c r="K226" s="13"/>
    </row>
    <row r="227" spans="1:11" s="29" customFormat="1" ht="19.5" customHeight="1" hidden="1">
      <c r="A227" s="101"/>
      <c r="B227" s="97"/>
      <c r="C227" s="98"/>
      <c r="D227" s="98"/>
      <c r="E227" s="100"/>
      <c r="F227" s="107"/>
      <c r="G227" s="98"/>
      <c r="H227" s="192"/>
      <c r="I227" s="192"/>
      <c r="J227" s="192"/>
      <c r="K227" s="13"/>
    </row>
    <row r="228" spans="1:11" s="29" customFormat="1" ht="42" customHeight="1" hidden="1">
      <c r="A228" s="102" t="s">
        <v>105</v>
      </c>
      <c r="B228" s="93" t="s">
        <v>58</v>
      </c>
      <c r="C228" s="93" t="s">
        <v>75</v>
      </c>
      <c r="D228" s="93"/>
      <c r="E228" s="224"/>
      <c r="F228" s="225"/>
      <c r="G228" s="89"/>
      <c r="H228" s="193">
        <f aca="true" t="shared" si="22" ref="H228:J230">+H229</f>
        <v>0</v>
      </c>
      <c r="I228" s="193">
        <f t="shared" si="22"/>
        <v>0</v>
      </c>
      <c r="J228" s="193">
        <f t="shared" si="22"/>
        <v>0</v>
      </c>
      <c r="K228" s="13" t="s">
        <v>177</v>
      </c>
    </row>
    <row r="229" spans="1:11" s="29" customFormat="1" ht="39.75" customHeight="1" hidden="1">
      <c r="A229" s="102" t="s">
        <v>428</v>
      </c>
      <c r="B229" s="93" t="s">
        <v>58</v>
      </c>
      <c r="C229" s="93" t="s">
        <v>75</v>
      </c>
      <c r="D229" s="93" t="s">
        <v>75</v>
      </c>
      <c r="E229" s="224"/>
      <c r="F229" s="225"/>
      <c r="G229" s="89"/>
      <c r="H229" s="193">
        <f t="shared" si="22"/>
        <v>0</v>
      </c>
      <c r="I229" s="193">
        <f t="shared" si="22"/>
        <v>0</v>
      </c>
      <c r="J229" s="193">
        <f t="shared" si="22"/>
        <v>0</v>
      </c>
      <c r="K229" s="13"/>
    </row>
    <row r="230" spans="1:11" s="29" customFormat="1" ht="72.75" customHeight="1" hidden="1">
      <c r="A230" s="102" t="s">
        <v>432</v>
      </c>
      <c r="B230" s="93" t="s">
        <v>58</v>
      </c>
      <c r="C230" s="93" t="s">
        <v>75</v>
      </c>
      <c r="D230" s="93" t="s">
        <v>75</v>
      </c>
      <c r="E230" s="103" t="s">
        <v>258</v>
      </c>
      <c r="F230" s="225" t="s">
        <v>205</v>
      </c>
      <c r="G230" s="93"/>
      <c r="H230" s="193">
        <f t="shared" si="22"/>
        <v>0</v>
      </c>
      <c r="I230" s="193">
        <f t="shared" si="22"/>
        <v>0</v>
      </c>
      <c r="J230" s="193">
        <f t="shared" si="22"/>
        <v>0</v>
      </c>
      <c r="K230" s="13"/>
    </row>
    <row r="231" spans="1:11" s="29" customFormat="1" ht="79.5" customHeight="1" hidden="1">
      <c r="A231" s="101" t="s">
        <v>445</v>
      </c>
      <c r="B231" s="89" t="s">
        <v>58</v>
      </c>
      <c r="C231" s="89" t="s">
        <v>75</v>
      </c>
      <c r="D231" s="89" t="s">
        <v>75</v>
      </c>
      <c r="E231" s="106" t="s">
        <v>259</v>
      </c>
      <c r="F231" s="107" t="s">
        <v>205</v>
      </c>
      <c r="G231" s="89"/>
      <c r="H231" s="196">
        <f aca="true" t="shared" si="23" ref="H231:J232">H232</f>
        <v>0</v>
      </c>
      <c r="I231" s="196">
        <f t="shared" si="23"/>
        <v>0</v>
      </c>
      <c r="J231" s="196">
        <f t="shared" si="23"/>
        <v>0</v>
      </c>
      <c r="K231" s="13"/>
    </row>
    <row r="232" spans="1:11" s="29" customFormat="1" ht="51.75" customHeight="1" hidden="1">
      <c r="A232" s="216" t="s">
        <v>310</v>
      </c>
      <c r="B232" s="89" t="s">
        <v>58</v>
      </c>
      <c r="C232" s="89" t="s">
        <v>75</v>
      </c>
      <c r="D232" s="89" t="s">
        <v>75</v>
      </c>
      <c r="E232" s="106" t="s">
        <v>309</v>
      </c>
      <c r="F232" s="107" t="s">
        <v>205</v>
      </c>
      <c r="G232" s="89"/>
      <c r="H232" s="196">
        <f t="shared" si="23"/>
        <v>0</v>
      </c>
      <c r="I232" s="196">
        <f t="shared" si="23"/>
        <v>0</v>
      </c>
      <c r="J232" s="196">
        <f t="shared" si="23"/>
        <v>0</v>
      </c>
      <c r="K232" s="13"/>
    </row>
    <row r="233" spans="1:11" s="29" customFormat="1" ht="33" customHeight="1" hidden="1">
      <c r="A233" s="101" t="s">
        <v>120</v>
      </c>
      <c r="B233" s="89" t="s">
        <v>58</v>
      </c>
      <c r="C233" s="89" t="s">
        <v>75</v>
      </c>
      <c r="D233" s="89" t="s">
        <v>75</v>
      </c>
      <c r="E233" s="106" t="s">
        <v>309</v>
      </c>
      <c r="F233" s="107" t="s">
        <v>308</v>
      </c>
      <c r="G233" s="89"/>
      <c r="H233" s="196">
        <f>+H234</f>
        <v>0</v>
      </c>
      <c r="I233" s="196">
        <f>+I234</f>
        <v>0</v>
      </c>
      <c r="J233" s="196">
        <f>+J234</f>
        <v>0</v>
      </c>
      <c r="K233" s="13"/>
    </row>
    <row r="234" spans="1:11" s="29" customFormat="1" ht="33.75" customHeight="1" hidden="1">
      <c r="A234" s="221" t="s">
        <v>210</v>
      </c>
      <c r="B234" s="89" t="s">
        <v>58</v>
      </c>
      <c r="C234" s="89" t="s">
        <v>75</v>
      </c>
      <c r="D234" s="89" t="s">
        <v>75</v>
      </c>
      <c r="E234" s="106" t="s">
        <v>309</v>
      </c>
      <c r="F234" s="107" t="s">
        <v>308</v>
      </c>
      <c r="G234" s="89" t="s">
        <v>68</v>
      </c>
      <c r="H234" s="196">
        <v>0</v>
      </c>
      <c r="I234" s="196">
        <v>0</v>
      </c>
      <c r="J234" s="196">
        <v>0</v>
      </c>
      <c r="K234" s="13" t="s">
        <v>168</v>
      </c>
    </row>
    <row r="235" spans="1:11" s="22" customFormat="1" ht="39.75" customHeight="1">
      <c r="A235" s="94" t="s">
        <v>96</v>
      </c>
      <c r="B235" s="136" t="s">
        <v>58</v>
      </c>
      <c r="C235" s="90" t="s">
        <v>97</v>
      </c>
      <c r="D235" s="90"/>
      <c r="E235" s="119"/>
      <c r="F235" s="120"/>
      <c r="G235" s="90"/>
      <c r="H235" s="190">
        <f aca="true" t="shared" si="24" ref="H235:J236">+H236</f>
        <v>675304</v>
      </c>
      <c r="I235" s="190">
        <f t="shared" si="24"/>
        <v>340538</v>
      </c>
      <c r="J235" s="190">
        <f t="shared" si="24"/>
        <v>341693</v>
      </c>
      <c r="K235" s="18"/>
    </row>
    <row r="236" spans="1:11" s="22" customFormat="1" ht="33.75" customHeight="1">
      <c r="A236" s="94" t="s">
        <v>98</v>
      </c>
      <c r="B236" s="93" t="s">
        <v>58</v>
      </c>
      <c r="C236" s="90" t="s">
        <v>97</v>
      </c>
      <c r="D236" s="90" t="s">
        <v>59</v>
      </c>
      <c r="E236" s="119"/>
      <c r="F236" s="120"/>
      <c r="G236" s="90"/>
      <c r="H236" s="190">
        <f t="shared" si="24"/>
        <v>675304</v>
      </c>
      <c r="I236" s="190">
        <f t="shared" si="24"/>
        <v>340538</v>
      </c>
      <c r="J236" s="190">
        <f t="shared" si="24"/>
        <v>341693</v>
      </c>
      <c r="K236" s="18"/>
    </row>
    <row r="237" spans="1:11" s="22" customFormat="1" ht="62.25" customHeight="1">
      <c r="A237" s="123" t="s">
        <v>466</v>
      </c>
      <c r="B237" s="95" t="s">
        <v>58</v>
      </c>
      <c r="C237" s="93" t="s">
        <v>97</v>
      </c>
      <c r="D237" s="93" t="s">
        <v>59</v>
      </c>
      <c r="E237" s="91" t="s">
        <v>260</v>
      </c>
      <c r="F237" s="92" t="s">
        <v>205</v>
      </c>
      <c r="G237" s="90"/>
      <c r="H237" s="190">
        <f>H238+H254</f>
        <v>675304</v>
      </c>
      <c r="I237" s="190">
        <f>I238+I254</f>
        <v>340538</v>
      </c>
      <c r="J237" s="190">
        <f>J238+J254</f>
        <v>341693</v>
      </c>
      <c r="K237" s="18"/>
    </row>
    <row r="238" spans="1:11" s="22" customFormat="1" ht="58.5" customHeight="1">
      <c r="A238" s="99" t="s">
        <v>467</v>
      </c>
      <c r="B238" s="97" t="s">
        <v>58</v>
      </c>
      <c r="C238" s="89" t="s">
        <v>97</v>
      </c>
      <c r="D238" s="89" t="s">
        <v>59</v>
      </c>
      <c r="E238" s="210" t="s">
        <v>261</v>
      </c>
      <c r="F238" s="211" t="s">
        <v>205</v>
      </c>
      <c r="G238" s="89"/>
      <c r="H238" s="195">
        <f>H239</f>
        <v>675304</v>
      </c>
      <c r="I238" s="195">
        <f>I239</f>
        <v>340538</v>
      </c>
      <c r="J238" s="195">
        <f>J239</f>
        <v>341693</v>
      </c>
      <c r="K238" s="18"/>
    </row>
    <row r="239" spans="1:11" s="22" customFormat="1" ht="55.5" customHeight="1">
      <c r="A239" s="293" t="s">
        <v>262</v>
      </c>
      <c r="B239" s="97" t="s">
        <v>58</v>
      </c>
      <c r="C239" s="89" t="s">
        <v>97</v>
      </c>
      <c r="D239" s="89" t="s">
        <v>59</v>
      </c>
      <c r="E239" s="210" t="s">
        <v>263</v>
      </c>
      <c r="F239" s="211" t="s">
        <v>205</v>
      </c>
      <c r="G239" s="89"/>
      <c r="H239" s="195">
        <f>H240+H246+H244+H286</f>
        <v>675304</v>
      </c>
      <c r="I239" s="195">
        <f>I240+I246+I244+I286</f>
        <v>340538</v>
      </c>
      <c r="J239" s="195">
        <f>J240+J246+J244+J286</f>
        <v>341693</v>
      </c>
      <c r="K239" s="18"/>
    </row>
    <row r="240" spans="1:11" s="22" customFormat="1" ht="44.25" customHeight="1">
      <c r="A240" s="101" t="s">
        <v>113</v>
      </c>
      <c r="B240" s="97" t="s">
        <v>58</v>
      </c>
      <c r="C240" s="89" t="s">
        <v>97</v>
      </c>
      <c r="D240" s="89" t="s">
        <v>59</v>
      </c>
      <c r="E240" s="210" t="s">
        <v>263</v>
      </c>
      <c r="F240" s="107" t="s">
        <v>264</v>
      </c>
      <c r="G240" s="89"/>
      <c r="H240" s="195">
        <f>SUM(H241:H243)</f>
        <v>169851</v>
      </c>
      <c r="I240" s="195">
        <f>SUM(I241:I243)</f>
        <v>2000</v>
      </c>
      <c r="J240" s="195">
        <f>SUM(J241:J243)</f>
        <v>2000</v>
      </c>
      <c r="K240" s="18"/>
    </row>
    <row r="241" spans="1:11" s="22" customFormat="1" ht="4.5" customHeight="1" hidden="1">
      <c r="A241" s="99" t="s">
        <v>66</v>
      </c>
      <c r="B241" s="97" t="s">
        <v>58</v>
      </c>
      <c r="C241" s="89" t="s">
        <v>97</v>
      </c>
      <c r="D241" s="89" t="s">
        <v>59</v>
      </c>
      <c r="E241" s="210" t="s">
        <v>263</v>
      </c>
      <c r="F241" s="107" t="s">
        <v>264</v>
      </c>
      <c r="G241" s="89" t="s">
        <v>61</v>
      </c>
      <c r="H241" s="196">
        <v>0</v>
      </c>
      <c r="I241" s="196">
        <v>0</v>
      </c>
      <c r="J241" s="196">
        <v>0</v>
      </c>
      <c r="K241" s="18"/>
    </row>
    <row r="242" spans="1:11" s="22" customFormat="1" ht="32.25" customHeight="1">
      <c r="A242" s="221" t="s">
        <v>210</v>
      </c>
      <c r="B242" s="97" t="s">
        <v>58</v>
      </c>
      <c r="C242" s="89" t="s">
        <v>97</v>
      </c>
      <c r="D242" s="89" t="s">
        <v>59</v>
      </c>
      <c r="E242" s="210" t="s">
        <v>263</v>
      </c>
      <c r="F242" s="107" t="s">
        <v>264</v>
      </c>
      <c r="G242" s="89" t="s">
        <v>68</v>
      </c>
      <c r="H242" s="196">
        <v>161174</v>
      </c>
      <c r="I242" s="196">
        <v>2000</v>
      </c>
      <c r="J242" s="196">
        <v>2000</v>
      </c>
      <c r="K242" s="18"/>
    </row>
    <row r="243" spans="1:11" s="22" customFormat="1" ht="33" customHeight="1" hidden="1">
      <c r="A243" s="101" t="s">
        <v>69</v>
      </c>
      <c r="B243" s="97" t="s">
        <v>58</v>
      </c>
      <c r="C243" s="89" t="s">
        <v>97</v>
      </c>
      <c r="D243" s="89" t="s">
        <v>59</v>
      </c>
      <c r="E243" s="210" t="s">
        <v>263</v>
      </c>
      <c r="F243" s="107" t="s">
        <v>264</v>
      </c>
      <c r="G243" s="89" t="s">
        <v>70</v>
      </c>
      <c r="H243" s="196">
        <v>8677</v>
      </c>
      <c r="I243" s="196">
        <v>0</v>
      </c>
      <c r="J243" s="196">
        <v>0</v>
      </c>
      <c r="K243" s="18"/>
    </row>
    <row r="244" spans="1:11" s="22" customFormat="1" ht="46.5" customHeight="1">
      <c r="A244" s="101" t="s">
        <v>471</v>
      </c>
      <c r="B244" s="97" t="s">
        <v>58</v>
      </c>
      <c r="C244" s="89" t="s">
        <v>97</v>
      </c>
      <c r="D244" s="89" t="s">
        <v>59</v>
      </c>
      <c r="E244" s="210" t="s">
        <v>263</v>
      </c>
      <c r="F244" s="107" t="s">
        <v>436</v>
      </c>
      <c r="G244" s="89"/>
      <c r="H244" s="196">
        <f>H245</f>
        <v>331589</v>
      </c>
      <c r="I244" s="196">
        <f>I245</f>
        <v>338538</v>
      </c>
      <c r="J244" s="196">
        <f>J245</f>
        <v>339693</v>
      </c>
      <c r="K244" s="18"/>
    </row>
    <row r="245" spans="1:11" s="22" customFormat="1" ht="57" customHeight="1">
      <c r="A245" s="101" t="s">
        <v>66</v>
      </c>
      <c r="B245" s="97" t="s">
        <v>58</v>
      </c>
      <c r="C245" s="89" t="s">
        <v>97</v>
      </c>
      <c r="D245" s="89" t="s">
        <v>59</v>
      </c>
      <c r="E245" s="210" t="s">
        <v>263</v>
      </c>
      <c r="F245" s="107" t="s">
        <v>436</v>
      </c>
      <c r="G245" s="89" t="s">
        <v>61</v>
      </c>
      <c r="H245" s="196">
        <v>331589</v>
      </c>
      <c r="I245" s="196">
        <v>338538</v>
      </c>
      <c r="J245" s="196">
        <v>339693</v>
      </c>
      <c r="K245" s="18"/>
    </row>
    <row r="246" spans="1:11" s="22" customFormat="1" ht="31.5" customHeight="1" hidden="1">
      <c r="A246" s="222" t="s">
        <v>265</v>
      </c>
      <c r="B246" s="97" t="s">
        <v>58</v>
      </c>
      <c r="C246" s="89" t="s">
        <v>97</v>
      </c>
      <c r="D246" s="89" t="s">
        <v>59</v>
      </c>
      <c r="E246" s="283" t="s">
        <v>455</v>
      </c>
      <c r="F246" s="284" t="s">
        <v>452</v>
      </c>
      <c r="G246" s="89"/>
      <c r="H246" s="196">
        <f>H247</f>
        <v>173864</v>
      </c>
      <c r="I246" s="196">
        <f>I247</f>
        <v>0</v>
      </c>
      <c r="J246" s="196">
        <f>J247</f>
        <v>0</v>
      </c>
      <c r="K246" s="18"/>
    </row>
    <row r="247" spans="1:11" s="22" customFormat="1" ht="63" customHeight="1" hidden="1">
      <c r="A247" s="299" t="s">
        <v>66</v>
      </c>
      <c r="B247" s="97" t="s">
        <v>58</v>
      </c>
      <c r="C247" s="89" t="s">
        <v>97</v>
      </c>
      <c r="D247" s="89" t="s">
        <v>59</v>
      </c>
      <c r="E247" s="210" t="s">
        <v>454</v>
      </c>
      <c r="F247" s="211" t="s">
        <v>453</v>
      </c>
      <c r="G247" s="89" t="s">
        <v>61</v>
      </c>
      <c r="H247" s="196">
        <v>173864</v>
      </c>
      <c r="I247" s="196">
        <v>0</v>
      </c>
      <c r="J247" s="196">
        <v>0</v>
      </c>
      <c r="K247" s="18"/>
    </row>
    <row r="248" spans="1:11" s="22" customFormat="1" ht="39" customHeight="1" hidden="1">
      <c r="A248" s="250" t="s">
        <v>197</v>
      </c>
      <c r="B248" s="143" t="s">
        <v>58</v>
      </c>
      <c r="C248" s="146" t="s">
        <v>97</v>
      </c>
      <c r="D248" s="146" t="s">
        <v>59</v>
      </c>
      <c r="E248" s="160" t="s">
        <v>165</v>
      </c>
      <c r="F248" s="161" t="s">
        <v>196</v>
      </c>
      <c r="G248" s="146"/>
      <c r="H248" s="146"/>
      <c r="I248" s="301"/>
      <c r="J248" s="18"/>
      <c r="K248" s="18"/>
    </row>
    <row r="249" spans="1:11" s="22" customFormat="1" ht="45" customHeight="1" hidden="1">
      <c r="A249" s="145" t="s">
        <v>67</v>
      </c>
      <c r="B249" s="143" t="s">
        <v>58</v>
      </c>
      <c r="C249" s="146" t="s">
        <v>97</v>
      </c>
      <c r="D249" s="146" t="s">
        <v>59</v>
      </c>
      <c r="E249" s="160" t="s">
        <v>165</v>
      </c>
      <c r="F249" s="161" t="s">
        <v>196</v>
      </c>
      <c r="G249" s="146" t="s">
        <v>68</v>
      </c>
      <c r="H249" s="146"/>
      <c r="I249" s="301"/>
      <c r="J249" s="18"/>
      <c r="K249" s="18"/>
    </row>
    <row r="250" spans="1:11" s="22" customFormat="1" ht="46.5" customHeight="1" hidden="1">
      <c r="A250" s="231" t="s">
        <v>199</v>
      </c>
      <c r="B250" s="143" t="s">
        <v>58</v>
      </c>
      <c r="C250" s="146" t="s">
        <v>97</v>
      </c>
      <c r="D250" s="146" t="s">
        <v>59</v>
      </c>
      <c r="E250" s="160" t="s">
        <v>165</v>
      </c>
      <c r="F250" s="161" t="s">
        <v>198</v>
      </c>
      <c r="G250" s="146"/>
      <c r="H250" s="146"/>
      <c r="I250" s="301"/>
      <c r="J250" s="18"/>
      <c r="K250" s="18"/>
    </row>
    <row r="251" spans="1:11" s="22" customFormat="1" ht="41.25" customHeight="1" hidden="1">
      <c r="A251" s="142" t="s">
        <v>66</v>
      </c>
      <c r="B251" s="143" t="s">
        <v>58</v>
      </c>
      <c r="C251" s="146" t="s">
        <v>97</v>
      </c>
      <c r="D251" s="146" t="s">
        <v>59</v>
      </c>
      <c r="E251" s="160" t="s">
        <v>165</v>
      </c>
      <c r="F251" s="161" t="s">
        <v>198</v>
      </c>
      <c r="G251" s="146" t="s">
        <v>61</v>
      </c>
      <c r="H251" s="146"/>
      <c r="I251" s="301"/>
      <c r="J251" s="18"/>
      <c r="K251" s="18"/>
    </row>
    <row r="252" spans="1:11" s="22" customFormat="1" ht="41.25" customHeight="1" hidden="1">
      <c r="A252" s="99" t="s">
        <v>265</v>
      </c>
      <c r="B252" s="97" t="s">
        <v>58</v>
      </c>
      <c r="C252" s="89" t="s">
        <v>97</v>
      </c>
      <c r="D252" s="89" t="s">
        <v>59</v>
      </c>
      <c r="E252" s="210" t="s">
        <v>263</v>
      </c>
      <c r="F252" s="107" t="s">
        <v>436</v>
      </c>
      <c r="G252" s="89"/>
      <c r="H252" s="89"/>
      <c r="I252" s="302"/>
      <c r="J252" s="13" t="s">
        <v>181</v>
      </c>
      <c r="K252" s="18"/>
    </row>
    <row r="253" spans="1:11" s="22" customFormat="1" ht="47.25" customHeight="1" hidden="1">
      <c r="A253" s="99" t="s">
        <v>66</v>
      </c>
      <c r="B253" s="97" t="s">
        <v>58</v>
      </c>
      <c r="C253" s="89" t="s">
        <v>97</v>
      </c>
      <c r="D253" s="89" t="s">
        <v>59</v>
      </c>
      <c r="E253" s="210" t="s">
        <v>263</v>
      </c>
      <c r="F253" s="107" t="s">
        <v>436</v>
      </c>
      <c r="G253" s="89" t="s">
        <v>61</v>
      </c>
      <c r="H253" s="89"/>
      <c r="I253" s="302"/>
      <c r="J253" s="13"/>
      <c r="K253" s="18"/>
    </row>
    <row r="254" spans="1:40" s="30" customFormat="1" ht="50.25" customHeight="1" hidden="1">
      <c r="A254" s="99" t="s">
        <v>427</v>
      </c>
      <c r="B254" s="97" t="s">
        <v>58</v>
      </c>
      <c r="C254" s="89" t="s">
        <v>97</v>
      </c>
      <c r="D254" s="89" t="s">
        <v>59</v>
      </c>
      <c r="E254" s="100" t="s">
        <v>266</v>
      </c>
      <c r="F254" s="107" t="s">
        <v>205</v>
      </c>
      <c r="G254" s="98"/>
      <c r="H254" s="98"/>
      <c r="I254" s="303"/>
      <c r="J254" s="13"/>
      <c r="K254" s="13" t="s">
        <v>181</v>
      </c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</row>
    <row r="255" spans="1:40" s="30" customFormat="1" ht="51" customHeight="1" hidden="1">
      <c r="A255" s="231" t="s">
        <v>190</v>
      </c>
      <c r="B255" s="143" t="s">
        <v>58</v>
      </c>
      <c r="C255" s="146" t="s">
        <v>97</v>
      </c>
      <c r="D255" s="146" t="s">
        <v>59</v>
      </c>
      <c r="E255" s="281" t="s">
        <v>192</v>
      </c>
      <c r="F255" s="282"/>
      <c r="G255" s="144"/>
      <c r="H255" s="144"/>
      <c r="I255" s="303"/>
      <c r="J255" s="13"/>
      <c r="K255" s="13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</row>
    <row r="256" spans="1:40" s="30" customFormat="1" ht="18.75" customHeight="1" hidden="1">
      <c r="A256" s="142" t="s">
        <v>66</v>
      </c>
      <c r="B256" s="143" t="s">
        <v>58</v>
      </c>
      <c r="C256" s="146" t="s">
        <v>97</v>
      </c>
      <c r="D256" s="146" t="s">
        <v>59</v>
      </c>
      <c r="E256" s="285" t="s">
        <v>191</v>
      </c>
      <c r="F256" s="286"/>
      <c r="G256" s="146" t="s">
        <v>61</v>
      </c>
      <c r="H256" s="146"/>
      <c r="I256" s="303"/>
      <c r="J256" s="13"/>
      <c r="K256" s="13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</row>
    <row r="257" spans="1:40" s="30" customFormat="1" ht="47.25" customHeight="1" hidden="1">
      <c r="A257" s="170" t="s">
        <v>8</v>
      </c>
      <c r="B257" s="97" t="s">
        <v>58</v>
      </c>
      <c r="C257" s="89" t="s">
        <v>97</v>
      </c>
      <c r="D257" s="89" t="s">
        <v>59</v>
      </c>
      <c r="E257" s="287" t="s">
        <v>434</v>
      </c>
      <c r="F257" s="288" t="s">
        <v>205</v>
      </c>
      <c r="G257" s="89"/>
      <c r="H257" s="89"/>
      <c r="I257" s="302"/>
      <c r="J257" s="13"/>
      <c r="K257" s="13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</row>
    <row r="258" spans="1:40" s="30" customFormat="1" ht="50.25" customHeight="1" hidden="1">
      <c r="A258" s="250" t="s">
        <v>113</v>
      </c>
      <c r="B258" s="143" t="s">
        <v>58</v>
      </c>
      <c r="C258" s="146" t="s">
        <v>97</v>
      </c>
      <c r="D258" s="146" t="s">
        <v>59</v>
      </c>
      <c r="E258" s="285" t="s">
        <v>268</v>
      </c>
      <c r="F258" s="286"/>
      <c r="G258" s="146"/>
      <c r="H258" s="146"/>
      <c r="I258" s="302"/>
      <c r="J258" s="13"/>
      <c r="K258" s="13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</row>
    <row r="259" spans="1:40" s="30" customFormat="1" ht="37.5" customHeight="1" hidden="1">
      <c r="A259" s="99" t="s">
        <v>66</v>
      </c>
      <c r="B259" s="97" t="s">
        <v>58</v>
      </c>
      <c r="C259" s="89" t="s">
        <v>97</v>
      </c>
      <c r="D259" s="89" t="s">
        <v>59</v>
      </c>
      <c r="E259" s="100" t="s">
        <v>269</v>
      </c>
      <c r="F259" s="107"/>
      <c r="G259" s="98" t="s">
        <v>61</v>
      </c>
      <c r="H259" s="98"/>
      <c r="I259" s="303"/>
      <c r="J259" s="13"/>
      <c r="K259" s="13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</row>
    <row r="260" spans="1:40" s="30" customFormat="1" ht="45" customHeight="1" hidden="1">
      <c r="A260" s="221" t="s">
        <v>210</v>
      </c>
      <c r="B260" s="97" t="s">
        <v>58</v>
      </c>
      <c r="C260" s="89" t="s">
        <v>97</v>
      </c>
      <c r="D260" s="89" t="s">
        <v>59</v>
      </c>
      <c r="E260" s="100" t="s">
        <v>268</v>
      </c>
      <c r="F260" s="107"/>
      <c r="G260" s="98" t="s">
        <v>68</v>
      </c>
      <c r="H260" s="98"/>
      <c r="I260" s="303"/>
      <c r="J260" s="13"/>
      <c r="K260" s="13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</row>
    <row r="261" spans="1:40" s="30" customFormat="1" ht="46.5" customHeight="1" hidden="1">
      <c r="A261" s="101" t="s">
        <v>69</v>
      </c>
      <c r="B261" s="97" t="s">
        <v>58</v>
      </c>
      <c r="C261" s="89" t="s">
        <v>97</v>
      </c>
      <c r="D261" s="89" t="s">
        <v>59</v>
      </c>
      <c r="E261" s="210" t="s">
        <v>267</v>
      </c>
      <c r="F261" s="211"/>
      <c r="G261" s="89" t="s">
        <v>70</v>
      </c>
      <c r="H261" s="89"/>
      <c r="I261" s="303"/>
      <c r="J261" s="13"/>
      <c r="K261" s="13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</row>
    <row r="262" spans="1:40" s="30" customFormat="1" ht="54" customHeight="1" hidden="1">
      <c r="A262" s="214" t="s">
        <v>435</v>
      </c>
      <c r="B262" s="97" t="s">
        <v>58</v>
      </c>
      <c r="C262" s="89" t="s">
        <v>97</v>
      </c>
      <c r="D262" s="89" t="s">
        <v>59</v>
      </c>
      <c r="E262" s="210" t="s">
        <v>433</v>
      </c>
      <c r="F262" s="211"/>
      <c r="G262" s="89"/>
      <c r="H262" s="89"/>
      <c r="I262" s="303"/>
      <c r="J262" s="13"/>
      <c r="K262" s="13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</row>
    <row r="263" spans="1:40" s="30" customFormat="1" ht="39" customHeight="1" hidden="1">
      <c r="A263" s="108" t="s">
        <v>66</v>
      </c>
      <c r="B263" s="97" t="s">
        <v>58</v>
      </c>
      <c r="C263" s="89" t="s">
        <v>97</v>
      </c>
      <c r="D263" s="89" t="s">
        <v>59</v>
      </c>
      <c r="E263" s="210" t="s">
        <v>433</v>
      </c>
      <c r="F263" s="211"/>
      <c r="G263" s="89" t="s">
        <v>61</v>
      </c>
      <c r="H263" s="89"/>
      <c r="I263" s="303"/>
      <c r="J263" s="13"/>
      <c r="K263" s="13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</row>
    <row r="264" spans="1:40" s="30" customFormat="1" ht="50.25" customHeight="1" hidden="1">
      <c r="A264" s="221" t="s">
        <v>210</v>
      </c>
      <c r="B264" s="97" t="s">
        <v>58</v>
      </c>
      <c r="C264" s="89" t="s">
        <v>97</v>
      </c>
      <c r="D264" s="89" t="s">
        <v>59</v>
      </c>
      <c r="E264" s="210" t="s">
        <v>433</v>
      </c>
      <c r="F264" s="211"/>
      <c r="G264" s="89" t="s">
        <v>68</v>
      </c>
      <c r="H264" s="89"/>
      <c r="I264" s="304"/>
      <c r="J264" s="18"/>
      <c r="K264" s="13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</row>
    <row r="265" spans="1:40" s="30" customFormat="1" ht="39.75" customHeight="1" hidden="1">
      <c r="A265" s="101" t="s">
        <v>69</v>
      </c>
      <c r="B265" s="97" t="s">
        <v>58</v>
      </c>
      <c r="C265" s="89" t="s">
        <v>97</v>
      </c>
      <c r="D265" s="89" t="s">
        <v>59</v>
      </c>
      <c r="E265" s="210" t="s">
        <v>433</v>
      </c>
      <c r="F265" s="211"/>
      <c r="G265" s="89" t="s">
        <v>70</v>
      </c>
      <c r="H265" s="89"/>
      <c r="I265" s="305"/>
      <c r="J265" s="18"/>
      <c r="K265" s="13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</row>
    <row r="266" spans="1:11" s="22" customFormat="1" ht="43.5" customHeight="1" hidden="1">
      <c r="A266" s="94" t="s">
        <v>99</v>
      </c>
      <c r="B266" s="136" t="s">
        <v>58</v>
      </c>
      <c r="C266" s="124">
        <v>10</v>
      </c>
      <c r="D266" s="124"/>
      <c r="E266" s="119"/>
      <c r="F266" s="120"/>
      <c r="G266" s="90"/>
      <c r="H266" s="90"/>
      <c r="I266" s="305"/>
      <c r="J266" s="18"/>
      <c r="K266" s="18"/>
    </row>
    <row r="267" spans="1:11" s="22" customFormat="1" ht="43.5" customHeight="1" hidden="1">
      <c r="A267" s="94" t="s">
        <v>100</v>
      </c>
      <c r="B267" s="93" t="s">
        <v>58</v>
      </c>
      <c r="C267" s="125">
        <v>10</v>
      </c>
      <c r="D267" s="111" t="s">
        <v>59</v>
      </c>
      <c r="E267" s="119"/>
      <c r="F267" s="120"/>
      <c r="G267" s="111"/>
      <c r="H267" s="111"/>
      <c r="I267" s="306"/>
      <c r="J267" s="18"/>
      <c r="K267" s="18"/>
    </row>
    <row r="268" spans="1:11" s="22" customFormat="1" ht="45" customHeight="1" hidden="1">
      <c r="A268" s="94" t="s">
        <v>3</v>
      </c>
      <c r="B268" s="95" t="s">
        <v>58</v>
      </c>
      <c r="C268" s="124">
        <v>10</v>
      </c>
      <c r="D268" s="90" t="s">
        <v>59</v>
      </c>
      <c r="E268" s="91" t="s">
        <v>271</v>
      </c>
      <c r="F268" s="92" t="s">
        <v>205</v>
      </c>
      <c r="G268" s="90"/>
      <c r="H268" s="90"/>
      <c r="I268" s="306"/>
      <c r="J268" s="18"/>
      <c r="K268" s="18"/>
    </row>
    <row r="269" spans="1:11" s="22" customFormat="1" ht="36" customHeight="1" hidden="1">
      <c r="A269" s="126" t="s">
        <v>4</v>
      </c>
      <c r="B269" s="97" t="s">
        <v>58</v>
      </c>
      <c r="C269" s="108">
        <v>10</v>
      </c>
      <c r="D269" s="89" t="s">
        <v>59</v>
      </c>
      <c r="E269" s="210" t="s">
        <v>272</v>
      </c>
      <c r="F269" s="211" t="s">
        <v>205</v>
      </c>
      <c r="G269" s="93"/>
      <c r="H269" s="93"/>
      <c r="I269" s="304"/>
      <c r="J269" s="18"/>
      <c r="K269" s="18"/>
    </row>
    <row r="270" spans="1:11" s="22" customFormat="1" ht="22.5" customHeight="1" hidden="1">
      <c r="A270" s="171" t="s">
        <v>274</v>
      </c>
      <c r="B270" s="97" t="s">
        <v>58</v>
      </c>
      <c r="C270" s="108">
        <v>10</v>
      </c>
      <c r="D270" s="89" t="s">
        <v>59</v>
      </c>
      <c r="E270" s="210" t="s">
        <v>273</v>
      </c>
      <c r="F270" s="211" t="s">
        <v>205</v>
      </c>
      <c r="G270" s="93"/>
      <c r="H270" s="93"/>
      <c r="I270" s="304"/>
      <c r="J270" s="18"/>
      <c r="K270" s="18"/>
    </row>
    <row r="271" spans="1:11" s="22" customFormat="1" ht="37.5" customHeight="1" hidden="1">
      <c r="A271" s="109" t="s">
        <v>101</v>
      </c>
      <c r="B271" s="97" t="s">
        <v>58</v>
      </c>
      <c r="C271" s="108">
        <v>10</v>
      </c>
      <c r="D271" s="89" t="s">
        <v>59</v>
      </c>
      <c r="E271" s="210" t="s">
        <v>273</v>
      </c>
      <c r="F271" s="211" t="s">
        <v>275</v>
      </c>
      <c r="G271" s="89"/>
      <c r="H271" s="89"/>
      <c r="I271" s="303"/>
      <c r="J271" s="18"/>
      <c r="K271" s="18"/>
    </row>
    <row r="272" spans="1:11" s="22" customFormat="1" ht="33.75" customHeight="1" hidden="1">
      <c r="A272" s="221" t="s">
        <v>210</v>
      </c>
      <c r="B272" s="97" t="s">
        <v>58</v>
      </c>
      <c r="C272" s="108">
        <v>10</v>
      </c>
      <c r="D272" s="89" t="s">
        <v>164</v>
      </c>
      <c r="E272" s="210" t="s">
        <v>276</v>
      </c>
      <c r="F272" s="211" t="s">
        <v>275</v>
      </c>
      <c r="G272" s="89" t="s">
        <v>68</v>
      </c>
      <c r="H272" s="89"/>
      <c r="I272" s="301"/>
      <c r="J272" s="18"/>
      <c r="K272" s="18"/>
    </row>
    <row r="273" spans="1:11" s="22" customFormat="1" ht="33.75" customHeight="1" hidden="1">
      <c r="A273" s="101" t="s">
        <v>102</v>
      </c>
      <c r="B273" s="97" t="s">
        <v>58</v>
      </c>
      <c r="C273" s="108">
        <v>10</v>
      </c>
      <c r="D273" s="89" t="s">
        <v>59</v>
      </c>
      <c r="E273" s="210" t="s">
        <v>273</v>
      </c>
      <c r="F273" s="211" t="s">
        <v>275</v>
      </c>
      <c r="G273" s="89" t="s">
        <v>103</v>
      </c>
      <c r="H273" s="89"/>
      <c r="I273" s="301"/>
      <c r="J273" s="18"/>
      <c r="K273" s="18"/>
    </row>
    <row r="274" spans="1:11" s="22" customFormat="1" ht="37.5" customHeight="1" hidden="1">
      <c r="A274" s="250" t="s">
        <v>193</v>
      </c>
      <c r="B274" s="143" t="s">
        <v>58</v>
      </c>
      <c r="C274" s="158">
        <v>10</v>
      </c>
      <c r="D274" s="146" t="s">
        <v>84</v>
      </c>
      <c r="E274" s="160" t="s">
        <v>294</v>
      </c>
      <c r="F274" s="161"/>
      <c r="G274" s="146"/>
      <c r="H274" s="146"/>
      <c r="I274" s="301"/>
      <c r="J274" s="18"/>
      <c r="K274" s="18"/>
    </row>
    <row r="275" spans="1:11" s="22" customFormat="1" ht="31.5" customHeight="1" hidden="1">
      <c r="A275" s="159" t="s">
        <v>2</v>
      </c>
      <c r="B275" s="143" t="s">
        <v>58</v>
      </c>
      <c r="C275" s="158">
        <v>10</v>
      </c>
      <c r="D275" s="146" t="s">
        <v>84</v>
      </c>
      <c r="E275" s="160" t="s">
        <v>253</v>
      </c>
      <c r="F275" s="161"/>
      <c r="G275" s="146"/>
      <c r="H275" s="146"/>
      <c r="I275" s="301"/>
      <c r="J275" s="18"/>
      <c r="K275" s="18"/>
    </row>
    <row r="276" spans="1:11" s="22" customFormat="1" ht="47.25" customHeight="1" hidden="1">
      <c r="A276" s="145" t="s">
        <v>5</v>
      </c>
      <c r="B276" s="143" t="s">
        <v>58</v>
      </c>
      <c r="C276" s="158">
        <v>10</v>
      </c>
      <c r="D276" s="146" t="s">
        <v>84</v>
      </c>
      <c r="E276" s="160" t="s">
        <v>295</v>
      </c>
      <c r="F276" s="161"/>
      <c r="G276" s="146"/>
      <c r="H276" s="146"/>
      <c r="I276" s="301"/>
      <c r="J276" s="18"/>
      <c r="K276" s="18"/>
    </row>
    <row r="277" spans="1:11" s="22" customFormat="1" ht="56.25" customHeight="1" hidden="1">
      <c r="A277" s="170" t="s">
        <v>306</v>
      </c>
      <c r="B277" s="143" t="s">
        <v>58</v>
      </c>
      <c r="C277" s="158">
        <v>10</v>
      </c>
      <c r="D277" s="146" t="s">
        <v>84</v>
      </c>
      <c r="E277" s="160" t="s">
        <v>296</v>
      </c>
      <c r="F277" s="161" t="s">
        <v>205</v>
      </c>
      <c r="G277" s="146"/>
      <c r="H277" s="146"/>
      <c r="I277" s="301"/>
      <c r="J277" s="18" t="s">
        <v>338</v>
      </c>
      <c r="K277" s="18"/>
    </row>
    <row r="278" spans="1:11" s="22" customFormat="1" ht="39.75" customHeight="1" hidden="1">
      <c r="A278" s="177" t="s">
        <v>337</v>
      </c>
      <c r="B278" s="143" t="s">
        <v>58</v>
      </c>
      <c r="C278" s="158">
        <v>10</v>
      </c>
      <c r="D278" s="146" t="s">
        <v>84</v>
      </c>
      <c r="E278" s="160" t="s">
        <v>336</v>
      </c>
      <c r="F278" s="161"/>
      <c r="G278" s="146"/>
      <c r="H278" s="146"/>
      <c r="I278" s="301"/>
      <c r="J278" s="18"/>
      <c r="K278" s="18"/>
    </row>
    <row r="279" spans="1:11" s="22" customFormat="1" ht="39" customHeight="1" hidden="1">
      <c r="A279" s="145" t="s">
        <v>102</v>
      </c>
      <c r="B279" s="143" t="s">
        <v>58</v>
      </c>
      <c r="C279" s="158">
        <v>10</v>
      </c>
      <c r="D279" s="146" t="s">
        <v>84</v>
      </c>
      <c r="E279" s="160" t="s">
        <v>336</v>
      </c>
      <c r="F279" s="161"/>
      <c r="G279" s="146" t="s">
        <v>103</v>
      </c>
      <c r="H279" s="146"/>
      <c r="I279" s="301"/>
      <c r="J279" s="18"/>
      <c r="K279" s="18" t="s">
        <v>338</v>
      </c>
    </row>
    <row r="280" spans="1:11" s="22" customFormat="1" ht="35.25" customHeight="1" hidden="1">
      <c r="A280" s="221" t="s">
        <v>202</v>
      </c>
      <c r="B280" s="143" t="s">
        <v>58</v>
      </c>
      <c r="C280" s="158">
        <v>10</v>
      </c>
      <c r="D280" s="146" t="s">
        <v>84</v>
      </c>
      <c r="E280" s="160" t="s">
        <v>200</v>
      </c>
      <c r="F280" s="161" t="s">
        <v>201</v>
      </c>
      <c r="G280" s="146"/>
      <c r="H280" s="146"/>
      <c r="I280" s="301"/>
      <c r="J280" s="18"/>
      <c r="K280" s="18"/>
    </row>
    <row r="281" spans="1:11" s="22" customFormat="1" ht="36" customHeight="1" hidden="1">
      <c r="A281" s="145" t="s">
        <v>102</v>
      </c>
      <c r="B281" s="143" t="s">
        <v>58</v>
      </c>
      <c r="C281" s="158">
        <v>10</v>
      </c>
      <c r="D281" s="146" t="s">
        <v>84</v>
      </c>
      <c r="E281" s="160" t="s">
        <v>203</v>
      </c>
      <c r="F281" s="161" t="s">
        <v>201</v>
      </c>
      <c r="G281" s="146" t="s">
        <v>103</v>
      </c>
      <c r="H281" s="146"/>
      <c r="I281" s="301"/>
      <c r="J281" s="18" t="s">
        <v>332</v>
      </c>
      <c r="K281" s="18"/>
    </row>
    <row r="282" spans="1:11" s="22" customFormat="1" ht="28.5" customHeight="1" hidden="1">
      <c r="A282" s="177" t="s">
        <v>339</v>
      </c>
      <c r="B282" s="143" t="s">
        <v>58</v>
      </c>
      <c r="C282" s="158">
        <v>10</v>
      </c>
      <c r="D282" s="146" t="s">
        <v>84</v>
      </c>
      <c r="E282" s="160" t="s">
        <v>296</v>
      </c>
      <c r="F282" s="161" t="s">
        <v>340</v>
      </c>
      <c r="G282" s="146"/>
      <c r="H282" s="146"/>
      <c r="I282" s="301"/>
      <c r="J282" s="18"/>
      <c r="K282" s="18"/>
    </row>
    <row r="283" spans="1:11" s="22" customFormat="1" ht="31.5" customHeight="1" hidden="1">
      <c r="A283" s="145" t="s">
        <v>102</v>
      </c>
      <c r="B283" s="143" t="s">
        <v>58</v>
      </c>
      <c r="C283" s="158">
        <v>10</v>
      </c>
      <c r="D283" s="146" t="s">
        <v>84</v>
      </c>
      <c r="E283" s="160" t="s">
        <v>296</v>
      </c>
      <c r="F283" s="161" t="s">
        <v>340</v>
      </c>
      <c r="G283" s="146" t="s">
        <v>103</v>
      </c>
      <c r="H283" s="146"/>
      <c r="I283" s="301"/>
      <c r="J283" s="18" t="s">
        <v>343</v>
      </c>
      <c r="K283" s="18" t="s">
        <v>332</v>
      </c>
    </row>
    <row r="284" spans="1:11" s="22" customFormat="1" ht="26.25" customHeight="1" hidden="1">
      <c r="A284" s="176" t="s">
        <v>342</v>
      </c>
      <c r="B284" s="143" t="s">
        <v>58</v>
      </c>
      <c r="C284" s="158">
        <v>10</v>
      </c>
      <c r="D284" s="146" t="s">
        <v>84</v>
      </c>
      <c r="E284" s="160" t="s">
        <v>296</v>
      </c>
      <c r="F284" s="161" t="s">
        <v>341</v>
      </c>
      <c r="G284" s="146"/>
      <c r="H284" s="146"/>
      <c r="I284" s="307"/>
      <c r="J284" s="24"/>
      <c r="K284" s="18"/>
    </row>
    <row r="285" spans="1:11" s="22" customFormat="1" ht="28.5" customHeight="1" hidden="1">
      <c r="A285" s="145" t="s">
        <v>102</v>
      </c>
      <c r="B285" s="143" t="s">
        <v>58</v>
      </c>
      <c r="C285" s="158">
        <v>10</v>
      </c>
      <c r="D285" s="146" t="s">
        <v>84</v>
      </c>
      <c r="E285" s="160" t="s">
        <v>296</v>
      </c>
      <c r="F285" s="161" t="s">
        <v>341</v>
      </c>
      <c r="G285" s="146" t="s">
        <v>103</v>
      </c>
      <c r="H285" s="146"/>
      <c r="I285" s="303"/>
      <c r="J285" s="24"/>
      <c r="K285" s="18" t="s">
        <v>343</v>
      </c>
    </row>
    <row r="286" spans="1:11" s="22" customFormat="1" ht="15.75" customHeight="1" hidden="1">
      <c r="A286" s="101" t="s">
        <v>456</v>
      </c>
      <c r="B286" s="97" t="s">
        <v>58</v>
      </c>
      <c r="C286" s="89" t="s">
        <v>97</v>
      </c>
      <c r="D286" s="89" t="s">
        <v>59</v>
      </c>
      <c r="E286" s="210" t="s">
        <v>263</v>
      </c>
      <c r="F286" s="211" t="s">
        <v>457</v>
      </c>
      <c r="G286" s="89"/>
      <c r="H286" s="89"/>
      <c r="I286" s="303"/>
      <c r="J286" s="24"/>
      <c r="K286" s="18"/>
    </row>
    <row r="287" spans="1:11" s="22" customFormat="1" ht="26.25" customHeight="1" hidden="1">
      <c r="A287" s="101" t="s">
        <v>210</v>
      </c>
      <c r="B287" s="97" t="s">
        <v>58</v>
      </c>
      <c r="C287" s="89" t="s">
        <v>97</v>
      </c>
      <c r="D287" s="89" t="s">
        <v>59</v>
      </c>
      <c r="E287" s="210" t="s">
        <v>263</v>
      </c>
      <c r="F287" s="211" t="s">
        <v>457</v>
      </c>
      <c r="G287" s="89" t="s">
        <v>68</v>
      </c>
      <c r="H287" s="89"/>
      <c r="I287" s="307"/>
      <c r="J287" s="24"/>
      <c r="K287" s="18"/>
    </row>
    <row r="288" spans="1:40" s="26" customFormat="1" ht="28.5" customHeight="1" hidden="1">
      <c r="A288" s="102" t="s">
        <v>106</v>
      </c>
      <c r="B288" s="93" t="s">
        <v>58</v>
      </c>
      <c r="C288" s="105">
        <v>11</v>
      </c>
      <c r="D288" s="93"/>
      <c r="E288" s="100"/>
      <c r="F288" s="107"/>
      <c r="G288" s="89"/>
      <c r="H288" s="89"/>
      <c r="I288" s="307"/>
      <c r="J288" s="50"/>
      <c r="K288" s="24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</row>
    <row r="289" spans="1:40" s="26" customFormat="1" ht="32.25" customHeight="1" hidden="1">
      <c r="A289" s="228" t="s">
        <v>194</v>
      </c>
      <c r="B289" s="93" t="s">
        <v>58</v>
      </c>
      <c r="C289" s="105">
        <v>11</v>
      </c>
      <c r="D289" s="93" t="s">
        <v>59</v>
      </c>
      <c r="E289" s="224"/>
      <c r="F289" s="225"/>
      <c r="G289" s="89"/>
      <c r="H289" s="89"/>
      <c r="I289" s="307"/>
      <c r="J289" s="24"/>
      <c r="K289" s="24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</row>
    <row r="290" spans="1:40" s="42" customFormat="1" ht="39" customHeight="1" hidden="1">
      <c r="A290" s="102" t="s">
        <v>446</v>
      </c>
      <c r="B290" s="93" t="s">
        <v>58</v>
      </c>
      <c r="C290" s="93" t="s">
        <v>107</v>
      </c>
      <c r="D290" s="93" t="s">
        <v>59</v>
      </c>
      <c r="E290" s="224" t="s">
        <v>297</v>
      </c>
      <c r="F290" s="225" t="s">
        <v>205</v>
      </c>
      <c r="G290" s="93"/>
      <c r="H290" s="93"/>
      <c r="I290" s="303"/>
      <c r="J290" s="24"/>
      <c r="K290" s="50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</row>
    <row r="291" spans="1:40" s="26" customFormat="1" ht="33.75" customHeight="1" hidden="1">
      <c r="A291" s="99" t="s">
        <v>447</v>
      </c>
      <c r="B291" s="89" t="s">
        <v>58</v>
      </c>
      <c r="C291" s="89" t="s">
        <v>107</v>
      </c>
      <c r="D291" s="89" t="s">
        <v>59</v>
      </c>
      <c r="E291" s="106" t="s">
        <v>298</v>
      </c>
      <c r="F291" s="107" t="s">
        <v>205</v>
      </c>
      <c r="G291" s="89"/>
      <c r="H291" s="89"/>
      <c r="I291" s="303"/>
      <c r="J291" s="24"/>
      <c r="K291" s="24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</row>
    <row r="292" spans="1:40" s="26" customFormat="1" ht="39" customHeight="1" hidden="1">
      <c r="A292" s="164" t="s">
        <v>319</v>
      </c>
      <c r="B292" s="89" t="s">
        <v>58</v>
      </c>
      <c r="C292" s="89" t="s">
        <v>107</v>
      </c>
      <c r="D292" s="89" t="s">
        <v>59</v>
      </c>
      <c r="E292" s="106" t="s">
        <v>299</v>
      </c>
      <c r="F292" s="107" t="s">
        <v>205</v>
      </c>
      <c r="G292" s="89"/>
      <c r="H292" s="89"/>
      <c r="I292" s="303"/>
      <c r="J292" s="24"/>
      <c r="K292" s="24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</row>
    <row r="293" spans="1:40" s="26" customFormat="1" ht="36" customHeight="1" hidden="1">
      <c r="A293" s="212" t="s">
        <v>300</v>
      </c>
      <c r="B293" s="89" t="s">
        <v>58</v>
      </c>
      <c r="C293" s="89" t="s">
        <v>107</v>
      </c>
      <c r="D293" s="89" t="s">
        <v>59</v>
      </c>
      <c r="E293" s="106" t="s">
        <v>299</v>
      </c>
      <c r="F293" s="107" t="s">
        <v>301</v>
      </c>
      <c r="G293" s="89"/>
      <c r="H293" s="89"/>
      <c r="I293" s="308"/>
      <c r="J293" s="24"/>
      <c r="K293" s="24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</row>
    <row r="294" spans="1:40" s="26" customFormat="1" ht="30" customHeight="1" hidden="1">
      <c r="A294" s="221" t="s">
        <v>210</v>
      </c>
      <c r="B294" s="89" t="s">
        <v>58</v>
      </c>
      <c r="C294" s="89" t="s">
        <v>107</v>
      </c>
      <c r="D294" s="89" t="s">
        <v>59</v>
      </c>
      <c r="E294" s="289" t="s">
        <v>299</v>
      </c>
      <c r="F294" s="107" t="s">
        <v>301</v>
      </c>
      <c r="G294" s="89" t="s">
        <v>68</v>
      </c>
      <c r="H294" s="89"/>
      <c r="I294" s="308"/>
      <c r="J294" s="24"/>
      <c r="K294" s="24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</row>
    <row r="295" spans="1:40" s="26" customFormat="1" ht="39" customHeight="1" hidden="1">
      <c r="A295" s="101" t="s">
        <v>161</v>
      </c>
      <c r="B295" s="89" t="s">
        <v>58</v>
      </c>
      <c r="C295" s="89" t="s">
        <v>107</v>
      </c>
      <c r="D295" s="100" t="s">
        <v>59</v>
      </c>
      <c r="E295" s="127" t="s">
        <v>166</v>
      </c>
      <c r="F295" s="2" t="s">
        <v>121</v>
      </c>
      <c r="G295" s="107"/>
      <c r="H295" s="107"/>
      <c r="I295" s="309"/>
      <c r="J295" s="24"/>
      <c r="K295" s="24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</row>
    <row r="296" spans="1:40" s="26" customFormat="1" ht="30" customHeight="1" hidden="1">
      <c r="A296" s="162" t="s">
        <v>210</v>
      </c>
      <c r="B296" s="8" t="s">
        <v>58</v>
      </c>
      <c r="C296" s="16" t="s">
        <v>107</v>
      </c>
      <c r="D296" s="16" t="s">
        <v>59</v>
      </c>
      <c r="E296" s="23" t="s">
        <v>167</v>
      </c>
      <c r="F296" s="2" t="s">
        <v>121</v>
      </c>
      <c r="G296" s="43" t="s">
        <v>68</v>
      </c>
      <c r="H296" s="43"/>
      <c r="I296" s="310"/>
      <c r="J296" s="24"/>
      <c r="K296" s="24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</row>
    <row r="297" spans="1:40" s="26" customFormat="1" ht="42.75" customHeight="1" hidden="1">
      <c r="A297" s="138" t="s">
        <v>178</v>
      </c>
      <c r="B297" s="132" t="s">
        <v>58</v>
      </c>
      <c r="C297" s="132" t="s">
        <v>81</v>
      </c>
      <c r="D297" s="139"/>
      <c r="E297" s="320"/>
      <c r="F297" s="321"/>
      <c r="G297" s="132"/>
      <c r="H297" s="132"/>
      <c r="I297" s="310"/>
      <c r="J297" s="24"/>
      <c r="K297" s="24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</row>
    <row r="298" spans="1:40" s="26" customFormat="1" ht="46.5" customHeight="1" hidden="1">
      <c r="A298" s="87" t="s">
        <v>179</v>
      </c>
      <c r="B298" s="8" t="s">
        <v>58</v>
      </c>
      <c r="C298" s="8" t="s">
        <v>81</v>
      </c>
      <c r="D298" s="16" t="s">
        <v>59</v>
      </c>
      <c r="E298" s="318"/>
      <c r="F298" s="319"/>
      <c r="G298" s="8"/>
      <c r="H298" s="8"/>
      <c r="I298" s="310"/>
      <c r="J298" s="24"/>
      <c r="K298" s="24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</row>
    <row r="299" spans="1:40" s="26" customFormat="1" ht="39" customHeight="1" hidden="1">
      <c r="A299" s="122" t="s">
        <v>6</v>
      </c>
      <c r="B299" s="8" t="s">
        <v>58</v>
      </c>
      <c r="C299" s="8" t="s">
        <v>81</v>
      </c>
      <c r="D299" s="16" t="s">
        <v>59</v>
      </c>
      <c r="E299" s="318" t="s">
        <v>303</v>
      </c>
      <c r="F299" s="319"/>
      <c r="G299" s="8"/>
      <c r="H299" s="8"/>
      <c r="I299" s="310"/>
      <c r="J299" s="24"/>
      <c r="K299" s="24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</row>
    <row r="300" spans="1:40" s="26" customFormat="1" ht="32.25" customHeight="1" hidden="1">
      <c r="A300" s="99" t="s">
        <v>7</v>
      </c>
      <c r="B300" s="8" t="s">
        <v>58</v>
      </c>
      <c r="C300" s="8" t="s">
        <v>81</v>
      </c>
      <c r="D300" s="16" t="s">
        <v>59</v>
      </c>
      <c r="E300" s="318" t="s">
        <v>304</v>
      </c>
      <c r="F300" s="319"/>
      <c r="G300" s="8"/>
      <c r="H300" s="8"/>
      <c r="I300" s="310"/>
      <c r="J300" s="24"/>
      <c r="K300" s="24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</row>
    <row r="301" spans="1:40" s="26" customFormat="1" ht="39" customHeight="1" hidden="1">
      <c r="A301" s="164" t="s">
        <v>318</v>
      </c>
      <c r="B301" s="8" t="s">
        <v>58</v>
      </c>
      <c r="C301" s="8" t="s">
        <v>81</v>
      </c>
      <c r="D301" s="16" t="s">
        <v>59</v>
      </c>
      <c r="E301" s="167" t="s">
        <v>302</v>
      </c>
      <c r="F301" s="43" t="s">
        <v>205</v>
      </c>
      <c r="G301" s="8"/>
      <c r="H301" s="8"/>
      <c r="I301" s="208">
        <v>27567</v>
      </c>
      <c r="J301" s="311">
        <v>54374</v>
      </c>
      <c r="K301" s="24"/>
      <c r="L301" s="25" t="s">
        <v>327</v>
      </c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</row>
    <row r="302" spans="1:40" s="26" customFormat="1" ht="51" customHeight="1" hidden="1">
      <c r="A302" s="87" t="s">
        <v>162</v>
      </c>
      <c r="B302" s="8" t="s">
        <v>58</v>
      </c>
      <c r="C302" s="8" t="s">
        <v>81</v>
      </c>
      <c r="D302" s="16" t="s">
        <v>59</v>
      </c>
      <c r="E302" s="318" t="s">
        <v>305</v>
      </c>
      <c r="F302" s="319"/>
      <c r="G302" s="8"/>
      <c r="H302" s="8"/>
      <c r="I302" s="8"/>
      <c r="J302" s="208">
        <f>J303</f>
        <v>54374</v>
      </c>
      <c r="K302" s="24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</row>
    <row r="303" spans="1:40" s="26" customFormat="1" ht="37.5" customHeight="1">
      <c r="A303" s="87" t="s">
        <v>469</v>
      </c>
      <c r="B303" s="8"/>
      <c r="C303" s="8"/>
      <c r="D303" s="16"/>
      <c r="E303" s="318"/>
      <c r="F303" s="319"/>
      <c r="G303" s="8"/>
      <c r="H303" s="300"/>
      <c r="I303" s="208">
        <v>27567</v>
      </c>
      <c r="J303" s="311">
        <v>54374</v>
      </c>
      <c r="K303" s="24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</row>
    <row r="304" spans="1:40" s="26" customFormat="1" ht="18.75">
      <c r="A304" s="7"/>
      <c r="B304" s="9"/>
      <c r="C304" s="9"/>
      <c r="D304" s="44"/>
      <c r="E304" s="45"/>
      <c r="F304" s="46"/>
      <c r="G304" s="9"/>
      <c r="H304" s="9"/>
      <c r="I304" s="9"/>
      <c r="J304" s="47"/>
      <c r="K304" s="24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</row>
    <row r="305" spans="1:40" s="26" customFormat="1" ht="18.75">
      <c r="A305" s="7"/>
      <c r="B305" s="9"/>
      <c r="C305" s="9"/>
      <c r="D305" s="44"/>
      <c r="E305" s="45"/>
      <c r="F305" s="46"/>
      <c r="G305" s="9"/>
      <c r="H305" s="9"/>
      <c r="I305" s="9"/>
      <c r="J305" s="47"/>
      <c r="K305" s="24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</row>
    <row r="306" spans="1:40" s="26" customFormat="1" ht="18.75">
      <c r="A306" s="7"/>
      <c r="B306" s="9"/>
      <c r="C306" s="9"/>
      <c r="D306" s="44"/>
      <c r="E306" s="45"/>
      <c r="F306" s="46"/>
      <c r="G306" s="9"/>
      <c r="H306" s="9"/>
      <c r="I306" s="9"/>
      <c r="J306" s="47"/>
      <c r="K306" s="24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</row>
    <row r="307" spans="1:40" s="26" customFormat="1" ht="18.75">
      <c r="A307" s="7"/>
      <c r="B307" s="9"/>
      <c r="C307" s="9"/>
      <c r="D307" s="44"/>
      <c r="E307" s="45"/>
      <c r="F307" s="46"/>
      <c r="G307" s="9"/>
      <c r="H307" s="9"/>
      <c r="I307" s="9"/>
      <c r="J307" s="47"/>
      <c r="K307" s="24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</row>
    <row r="308" spans="1:40" s="26" customFormat="1" ht="18.75">
      <c r="A308" s="7"/>
      <c r="B308" s="9"/>
      <c r="C308" s="9"/>
      <c r="D308" s="44"/>
      <c r="E308" s="45"/>
      <c r="F308" s="46"/>
      <c r="G308" s="9"/>
      <c r="H308" s="9"/>
      <c r="I308" s="9"/>
      <c r="J308" s="47"/>
      <c r="K308" s="24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</row>
    <row r="309" spans="1:40" s="26" customFormat="1" ht="18.75">
      <c r="A309" s="7"/>
      <c r="B309" s="9"/>
      <c r="C309" s="9"/>
      <c r="D309" s="44"/>
      <c r="E309" s="45"/>
      <c r="F309" s="46"/>
      <c r="G309" s="9"/>
      <c r="H309" s="9"/>
      <c r="I309" s="9"/>
      <c r="J309" s="47"/>
      <c r="K309" s="24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</row>
    <row r="310" spans="1:40" s="26" customFormat="1" ht="18.75">
      <c r="A310" s="7"/>
      <c r="B310" s="9"/>
      <c r="C310" s="9"/>
      <c r="D310" s="44"/>
      <c r="E310" s="45"/>
      <c r="F310" s="46"/>
      <c r="G310" s="9"/>
      <c r="H310" s="9"/>
      <c r="I310" s="9"/>
      <c r="J310" s="47"/>
      <c r="K310" s="24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</row>
    <row r="311" spans="1:40" s="26" customFormat="1" ht="18.75">
      <c r="A311" s="7"/>
      <c r="B311" s="9"/>
      <c r="C311" s="9"/>
      <c r="D311" s="44"/>
      <c r="E311" s="45"/>
      <c r="F311" s="46"/>
      <c r="G311" s="9"/>
      <c r="H311" s="9"/>
      <c r="I311" s="9"/>
      <c r="J311" s="47"/>
      <c r="K311" s="24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</row>
    <row r="312" spans="1:40" s="26" customFormat="1" ht="18.75">
      <c r="A312" s="7"/>
      <c r="B312" s="9"/>
      <c r="C312" s="9"/>
      <c r="D312" s="44"/>
      <c r="E312" s="45"/>
      <c r="F312" s="46"/>
      <c r="G312" s="9"/>
      <c r="H312" s="9"/>
      <c r="I312" s="9"/>
      <c r="J312" s="47"/>
      <c r="K312" s="24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</row>
    <row r="313" spans="1:40" s="26" customFormat="1" ht="18.75">
      <c r="A313" s="7"/>
      <c r="B313" s="9"/>
      <c r="C313" s="9"/>
      <c r="D313" s="44"/>
      <c r="E313" s="45"/>
      <c r="F313" s="46"/>
      <c r="G313" s="9"/>
      <c r="H313" s="9"/>
      <c r="I313" s="9"/>
      <c r="J313" s="47"/>
      <c r="K313" s="24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</row>
    <row r="314" spans="1:40" s="26" customFormat="1" ht="18.75">
      <c r="A314" s="7"/>
      <c r="B314" s="9"/>
      <c r="C314" s="9"/>
      <c r="D314" s="44"/>
      <c r="E314" s="45"/>
      <c r="F314" s="46"/>
      <c r="G314" s="9"/>
      <c r="H314" s="9"/>
      <c r="I314" s="9"/>
      <c r="J314" s="47"/>
      <c r="K314" s="24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</row>
    <row r="315" spans="1:40" s="26" customFormat="1" ht="18.75">
      <c r="A315" s="7"/>
      <c r="B315" s="9"/>
      <c r="C315" s="9"/>
      <c r="D315" s="44"/>
      <c r="E315" s="45"/>
      <c r="F315" s="46"/>
      <c r="G315" s="9"/>
      <c r="H315" s="9"/>
      <c r="I315" s="9"/>
      <c r="J315" s="47"/>
      <c r="K315" s="24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</row>
    <row r="316" spans="1:40" s="26" customFormat="1" ht="18.75">
      <c r="A316" s="7"/>
      <c r="B316" s="9"/>
      <c r="C316" s="9"/>
      <c r="D316" s="44"/>
      <c r="E316" s="45"/>
      <c r="F316" s="46"/>
      <c r="G316" s="9"/>
      <c r="H316" s="9"/>
      <c r="I316" s="9"/>
      <c r="J316" s="47"/>
      <c r="K316" s="24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</row>
    <row r="317" spans="1:40" s="26" customFormat="1" ht="18.75">
      <c r="A317" s="7"/>
      <c r="B317" s="9"/>
      <c r="C317" s="9"/>
      <c r="D317" s="44"/>
      <c r="E317" s="45"/>
      <c r="F317" s="46"/>
      <c r="G317" s="9"/>
      <c r="H317" s="9"/>
      <c r="I317" s="9"/>
      <c r="J317" s="47"/>
      <c r="K317" s="24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</row>
    <row r="318" spans="1:40" s="26" customFormat="1" ht="18.75">
      <c r="A318" s="7"/>
      <c r="B318" s="9"/>
      <c r="C318" s="9"/>
      <c r="D318" s="44"/>
      <c r="E318" s="45"/>
      <c r="F318" s="46"/>
      <c r="G318" s="9"/>
      <c r="H318" s="9"/>
      <c r="I318" s="9"/>
      <c r="J318" s="47"/>
      <c r="K318" s="24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</row>
    <row r="319" spans="1:40" s="26" customFormat="1" ht="18.75">
      <c r="A319" s="7"/>
      <c r="B319" s="9"/>
      <c r="C319" s="9"/>
      <c r="D319" s="44"/>
      <c r="E319" s="45"/>
      <c r="F319" s="46"/>
      <c r="G319" s="9"/>
      <c r="H319" s="9"/>
      <c r="I319" s="9"/>
      <c r="J319" s="47"/>
      <c r="K319" s="24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</row>
    <row r="320" spans="1:40" s="26" customFormat="1" ht="18.75">
      <c r="A320" s="7"/>
      <c r="B320" s="9"/>
      <c r="C320" s="9"/>
      <c r="D320" s="44"/>
      <c r="E320" s="45"/>
      <c r="F320" s="46"/>
      <c r="G320" s="9"/>
      <c r="H320" s="9"/>
      <c r="I320" s="9"/>
      <c r="J320" s="47"/>
      <c r="K320" s="24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</row>
    <row r="321" spans="1:40" s="26" customFormat="1" ht="18.75">
      <c r="A321" s="7"/>
      <c r="B321" s="9"/>
      <c r="C321" s="9"/>
      <c r="D321" s="44"/>
      <c r="E321" s="45"/>
      <c r="F321" s="46"/>
      <c r="G321" s="9"/>
      <c r="H321" s="9"/>
      <c r="I321" s="9"/>
      <c r="J321" s="47"/>
      <c r="K321" s="24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</row>
    <row r="322" spans="1:40" s="26" customFormat="1" ht="18.75">
      <c r="A322" s="7"/>
      <c r="B322" s="9"/>
      <c r="C322" s="9"/>
      <c r="D322" s="44"/>
      <c r="E322" s="45"/>
      <c r="F322" s="46"/>
      <c r="G322" s="9"/>
      <c r="H322" s="9"/>
      <c r="I322" s="9"/>
      <c r="J322" s="47"/>
      <c r="K322" s="24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</row>
    <row r="323" spans="1:40" s="26" customFormat="1" ht="18.75">
      <c r="A323" s="7"/>
      <c r="B323" s="9"/>
      <c r="C323" s="9"/>
      <c r="D323" s="44"/>
      <c r="E323" s="45"/>
      <c r="F323" s="46"/>
      <c r="G323" s="9"/>
      <c r="H323" s="9"/>
      <c r="I323" s="9"/>
      <c r="J323" s="47"/>
      <c r="K323" s="24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</row>
    <row r="324" spans="1:40" s="26" customFormat="1" ht="18.75">
      <c r="A324" s="7"/>
      <c r="B324" s="9"/>
      <c r="C324" s="9"/>
      <c r="D324" s="44"/>
      <c r="E324" s="45"/>
      <c r="F324" s="46"/>
      <c r="G324" s="9"/>
      <c r="H324" s="9"/>
      <c r="I324" s="9"/>
      <c r="J324" s="47"/>
      <c r="K324" s="24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</row>
    <row r="325" spans="1:40" s="26" customFormat="1" ht="18.75">
      <c r="A325" s="7"/>
      <c r="B325" s="9"/>
      <c r="C325" s="9"/>
      <c r="D325" s="44"/>
      <c r="E325" s="45"/>
      <c r="F325" s="46"/>
      <c r="G325" s="9"/>
      <c r="H325" s="9"/>
      <c r="I325" s="9"/>
      <c r="J325" s="47"/>
      <c r="K325" s="24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</row>
    <row r="326" spans="1:40" s="26" customFormat="1" ht="18.75">
      <c r="A326" s="7"/>
      <c r="B326" s="9"/>
      <c r="C326" s="9"/>
      <c r="D326" s="44"/>
      <c r="E326" s="45"/>
      <c r="F326" s="46"/>
      <c r="G326" s="9"/>
      <c r="H326" s="9"/>
      <c r="I326" s="9"/>
      <c r="J326" s="47"/>
      <c r="K326" s="24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</row>
    <row r="327" spans="1:40" s="26" customFormat="1" ht="18.75">
      <c r="A327" s="7"/>
      <c r="B327" s="9"/>
      <c r="C327" s="9"/>
      <c r="D327" s="44"/>
      <c r="E327" s="45"/>
      <c r="F327" s="46"/>
      <c r="G327" s="9"/>
      <c r="H327" s="9"/>
      <c r="I327" s="9"/>
      <c r="J327" s="47"/>
      <c r="K327" s="24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</row>
    <row r="328" spans="1:40" s="26" customFormat="1" ht="18.75">
      <c r="A328" s="7"/>
      <c r="B328" s="9"/>
      <c r="C328" s="9"/>
      <c r="D328" s="44"/>
      <c r="E328" s="45"/>
      <c r="F328" s="46"/>
      <c r="G328" s="9"/>
      <c r="H328" s="9"/>
      <c r="I328" s="9"/>
      <c r="J328" s="47"/>
      <c r="K328" s="24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</row>
    <row r="329" spans="1:40" s="26" customFormat="1" ht="18.75">
      <c r="A329" s="7"/>
      <c r="B329" s="9"/>
      <c r="C329" s="9"/>
      <c r="D329" s="44"/>
      <c r="E329" s="45"/>
      <c r="F329" s="46"/>
      <c r="G329" s="9"/>
      <c r="H329" s="9"/>
      <c r="I329" s="9"/>
      <c r="J329" s="47"/>
      <c r="K329" s="24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</row>
    <row r="330" spans="1:40" s="26" customFormat="1" ht="18.75">
      <c r="A330" s="7"/>
      <c r="B330" s="9"/>
      <c r="C330" s="9"/>
      <c r="D330" s="44"/>
      <c r="E330" s="45"/>
      <c r="F330" s="46"/>
      <c r="G330" s="9"/>
      <c r="H330" s="9"/>
      <c r="I330" s="9"/>
      <c r="J330" s="47"/>
      <c r="K330" s="24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</row>
    <row r="331" spans="1:40" s="26" customFormat="1" ht="18.75">
      <c r="A331" s="7"/>
      <c r="B331" s="9"/>
      <c r="C331" s="9"/>
      <c r="D331" s="44"/>
      <c r="E331" s="45"/>
      <c r="F331" s="46"/>
      <c r="G331" s="9"/>
      <c r="H331" s="9"/>
      <c r="I331" s="9"/>
      <c r="J331" s="47"/>
      <c r="K331" s="24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</row>
    <row r="332" spans="1:40" s="26" customFormat="1" ht="18.75">
      <c r="A332" s="7"/>
      <c r="B332" s="9"/>
      <c r="C332" s="9"/>
      <c r="D332" s="44"/>
      <c r="E332" s="45"/>
      <c r="F332" s="46"/>
      <c r="G332" s="9"/>
      <c r="H332" s="9"/>
      <c r="I332" s="9"/>
      <c r="J332" s="47"/>
      <c r="K332" s="24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</row>
    <row r="333" spans="1:40" s="26" customFormat="1" ht="18.75">
      <c r="A333" s="7"/>
      <c r="B333" s="9"/>
      <c r="C333" s="9"/>
      <c r="D333" s="44"/>
      <c r="E333" s="45"/>
      <c r="F333" s="46"/>
      <c r="G333" s="9"/>
      <c r="H333" s="9"/>
      <c r="I333" s="9"/>
      <c r="J333" s="47"/>
      <c r="K333" s="24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</row>
    <row r="334" spans="1:40" s="26" customFormat="1" ht="18.75">
      <c r="A334" s="7"/>
      <c r="B334" s="9"/>
      <c r="C334" s="9"/>
      <c r="D334" s="44"/>
      <c r="E334" s="45"/>
      <c r="F334" s="46"/>
      <c r="G334" s="9"/>
      <c r="H334" s="9"/>
      <c r="I334" s="9"/>
      <c r="J334" s="47"/>
      <c r="K334" s="24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</row>
  </sheetData>
  <sheetProtection/>
  <mergeCells count="14">
    <mergeCell ref="A5:J5"/>
    <mergeCell ref="A8:J8"/>
    <mergeCell ref="E6:J6"/>
    <mergeCell ref="A7:J7"/>
    <mergeCell ref="E299:F299"/>
    <mergeCell ref="E300:F300"/>
    <mergeCell ref="E302:F302"/>
    <mergeCell ref="E303:F303"/>
    <mergeCell ref="A1:J1"/>
    <mergeCell ref="A2:J2"/>
    <mergeCell ref="A3:J3"/>
    <mergeCell ref="A4:J4"/>
    <mergeCell ref="E297:F297"/>
    <mergeCell ref="E298:F298"/>
  </mergeCells>
  <hyperlinks>
    <hyperlink ref="A79" r:id="rId1" display="consultantplus://offline/ref=C6EF3AE28B6C46D1117CBBA251A07B11C6C7C5768D67618A03322DA1BBA42282C9440EEF08E6CC4340053CU6VAM"/>
    <hyperlink ref="A147" r:id="rId2" display="consultantplus://offline/ref=C6EF3AE28B6C46D1117CBBA251A07B11C6C7C5768D67668B05322DA1BBA42282C9440EEF08E6CC43400635U6VBM"/>
    <hyperlink ref="A101" r:id="rId3" display="consultantplus://offline/ref=C6EF3AE28B6C46D1117CBBA251A07B11C6C7C5768D6761820E322DA1BBA42282C9440EEF08E6CC43400235U6VEM"/>
  </hyperlink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38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Windows-7</cp:lastModifiedBy>
  <cp:lastPrinted>2021-12-28T07:09:45Z</cp:lastPrinted>
  <dcterms:created xsi:type="dcterms:W3CDTF">2014-10-25T07:35:49Z</dcterms:created>
  <dcterms:modified xsi:type="dcterms:W3CDTF">2021-12-28T07:09:47Z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