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11" sheetId="3" r:id="rId3"/>
  </sheets>
  <definedNames>
    <definedName name="_xlnm.Print_Titles" localSheetId="2">'прил11'!$10:$10</definedName>
    <definedName name="_xlnm.Print_Area" localSheetId="0">'прил1'!$A$1:$C$32</definedName>
    <definedName name="_xlnm.Print_Area" localSheetId="2">'прил11'!$A$1:$J$244</definedName>
    <definedName name="_xlnm.Print_Area" localSheetId="1">'прил2'!$A$1:$D$32</definedName>
  </definedNames>
  <calcPr fullCalcOnLoad="1"/>
</workbook>
</file>

<file path=xl/sharedStrings.xml><?xml version="1.0" encoding="utf-8"?>
<sst xmlns="http://schemas.openxmlformats.org/spreadsheetml/2006/main" count="1413" uniqueCount="408">
  <si>
    <t>Муниципальная программа  Карыжского сельсовета  Глушковского района Курской области «Охрана окружающей среды  вКарыжском  сельсовете  Глушковского района  Курской области на 2014-2017 годы»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</si>
  <si>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</si>
  <si>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Муниципальная программа Карыжского  сельсовета Глушковского района Курской области «Повышение эффективности  управления финансами в Карыжском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</si>
  <si>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Карыжского  сельсовета Глушковского района Курской области «Повышение эффективности управления муниципальными финансами Карыжском  сельсовете  Глушковского района Курской области на 2014 – 2018 годы»</t>
  </si>
  <si>
    <t>Основное мероприятие "Развитие библиотечного дела в Карыжском  сельсовете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</si>
  <si>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</si>
  <si>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</si>
  <si>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</si>
  <si>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</si>
  <si>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</si>
  <si>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</si>
  <si>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</si>
  <si>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</si>
  <si>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</si>
  <si>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</si>
  <si>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</si>
  <si>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</si>
  <si>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</si>
  <si>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</si>
  <si>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</si>
  <si>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</si>
  <si>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</si>
  <si>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</si>
  <si>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</si>
  <si>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</si>
  <si>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</si>
  <si>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</si>
  <si>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</si>
  <si>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</si>
  <si>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</si>
  <si>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</si>
  <si>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</si>
  <si>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</si>
  <si>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</si>
  <si>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</si>
  <si>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</si>
  <si>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</si>
  <si>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</si>
  <si>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</si>
  <si>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</si>
  <si>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</si>
  <si>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</si>
  <si>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</si>
  <si>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</si>
  <si>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</si>
  <si>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</si>
  <si>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</si>
  <si>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</si>
  <si>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</si>
  <si>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</si>
  <si>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</si>
  <si>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</si>
  <si>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</si>
  <si>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</si>
  <si>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</si>
  <si>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</si>
  <si>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</si>
  <si>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</si>
  <si>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</si>
  <si>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</si>
  <si>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</si>
  <si>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</si>
  <si>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</si>
  <si>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</si>
  <si>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</si>
  <si>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</si>
  <si>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</si>
  <si>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</si>
  <si>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</si>
  <si>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</si>
  <si>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</si>
  <si>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</si>
  <si>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</si>
  <si>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</si>
  <si>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</si>
  <si>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</si>
  <si>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</si>
  <si>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</si>
  <si>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</si>
  <si>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</si>
  <si>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</si>
  <si>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</si>
  <si>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</si>
  <si>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</si>
  <si>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</si>
  <si>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</si>
  <si>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</si>
  <si>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</si>
  <si>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</si>
  <si>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</si>
  <si>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</si>
  <si>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</si>
  <si>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</si>
  <si>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</si>
  <si>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</si>
  <si>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</si>
  <si>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</si>
  <si>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</si>
  <si>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</si>
  <si>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</si>
  <si>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</si>
  <si>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</si>
  <si>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</si>
  <si>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</si>
  <si>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</si>
  <si>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</si>
  <si>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</si>
  <si>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</si>
  <si>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</si>
  <si>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</si>
  <si>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</si>
  <si>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</si>
  <si>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</si>
  <si>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</si>
  <si>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</si>
  <si>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</si>
  <si>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</si>
  <si>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</si>
  <si>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</si>
  <si>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</si>
  <si>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</si>
  <si>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</si>
  <si>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</si>
  <si>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</si>
  <si>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</si>
  <si>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</si>
  <si>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</si>
  <si>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</si>
  <si>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</si>
  <si>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</si>
  <si>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</si>
  <si>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</si>
  <si>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</si>
  <si>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</si>
  <si>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</si>
  <si>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</si>
  <si>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</si>
  <si>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</si>
  <si>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</si>
  <si>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</si>
  <si>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</si>
  <si>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</si>
  <si>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Обеспечение пожарной безопасности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</si>
  <si>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</si>
  <si>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</si>
  <si>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</si>
  <si>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</si>
  <si>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</si>
  <si>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</si>
  <si>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</si>
  <si>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***** переданные полномочия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</si>
  <si>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</si>
  <si>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</si>
  <si>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</si>
  <si>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</si>
  <si>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переданные от района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</si>
  <si>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</si>
  <si>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Жилищное хозяйство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</si>
  <si>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</si>
  <si>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</si>
  <si>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</si>
  <si>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Физическая культура</t>
  </si>
  <si>
    <t>??????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</si>
  <si>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</si>
  <si>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</si>
  <si>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</si>
  <si>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</si>
  <si>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</si>
  <si>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</si>
  <si>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</si>
  <si>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</si>
  <si>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</si>
  <si>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</si>
  <si>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</si>
  <si>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</si>
  <si>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</si>
  <si>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</si>
  <si>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</si>
  <si>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</si>
  <si>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</si>
  <si>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</si>
  <si>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</si>
  <si>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</si>
  <si>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</si>
  <si>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</si>
  <si>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</si>
  <si>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</si>
  <si>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</si>
  <si>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</si>
  <si>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</si>
  <si>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</si>
  <si>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</si>
  <si>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</si>
  <si>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</si>
  <si>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</si>
  <si>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</si>
  <si>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</si>
  <si>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</si>
  <si>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</si>
  <si>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</si>
  <si>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</si>
  <si>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11 0 00</t>
  </si>
  <si>
    <t>07 0 00 00000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</si>
  <si>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</si>
  <si>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</si>
  <si>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</si>
  <si>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</si>
  <si>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</si>
  <si>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</si>
  <si>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</si>
  <si>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01 2 00</t>
  </si>
  <si>
    <t>01 2 02 С1401</t>
  </si>
  <si>
    <t xml:space="preserve">        01 2 02 С1401</t>
  </si>
  <si>
    <t xml:space="preserve">       01 2 02 С1401</t>
  </si>
  <si>
    <t>Обеспечение первичных мер пожарной безопасности в границах населенных пунктов муниципальных образований</t>
  </si>
  <si>
    <t>С1445</t>
  </si>
  <si>
    <t xml:space="preserve">07 0 00 </t>
  </si>
  <si>
    <t>07 1 00</t>
  </si>
  <si>
    <t>Основное мероприятие "Уличное освещение"</t>
  </si>
  <si>
    <t>С1433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</si>
  <si>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</si>
  <si>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</si>
  <si>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</si>
  <si>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</si>
  <si>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</si>
  <si>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</si>
  <si>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</si>
  <si>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</si>
  <si>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</si>
  <si>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</si>
  <si>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</si>
  <si>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</si>
  <si>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</si>
  <si>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</si>
  <si>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</si>
  <si>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</si>
  <si>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</si>
  <si>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</si>
  <si>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</si>
  <si>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</si>
  <si>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</si>
  <si>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</si>
  <si>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</si>
  <si>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</si>
  <si>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</si>
  <si>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</si>
  <si>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</si>
  <si>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</si>
  <si>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</si>
  <si>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</si>
  <si>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</si>
  <si>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С1467</t>
  </si>
  <si>
    <t>Мероприятия в области имущественных отношений</t>
  </si>
  <si>
    <t>спросить</t>
  </si>
  <si>
    <t>06 1 00 00000</t>
  </si>
  <si>
    <t>обл</t>
  </si>
  <si>
    <t>Основное мероприятия  "Обеспечение населения экологически чистой питьевой водой"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</si>
  <si>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</si>
  <si>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</si>
  <si>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</si>
  <si>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</si>
  <si>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</si>
  <si>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</si>
  <si>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</si>
  <si>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</si>
  <si>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</si>
  <si>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</si>
  <si>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</si>
  <si>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</si>
  <si>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</si>
  <si>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</si>
  <si>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</si>
  <si>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</si>
  <si>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</si>
  <si>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</si>
  <si>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</si>
  <si>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</si>
  <si>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</si>
  <si>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</si>
  <si>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</si>
  <si>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</si>
  <si>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</si>
  <si>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</si>
  <si>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</si>
  <si>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</si>
  <si>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</si>
  <si>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</si>
  <si>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</si>
  <si>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</si>
  <si>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>06 1 01 13431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</si>
  <si>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</si>
  <si>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</si>
  <si>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</si>
  <si>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</si>
  <si>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</si>
  <si>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</si>
  <si>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</si>
  <si>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</si>
  <si>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>07 2 00 00000</t>
  </si>
  <si>
    <t xml:space="preserve">     07 2 01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</si>
  <si>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</si>
  <si>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</si>
  <si>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</si>
  <si>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?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</si>
  <si>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</si>
  <si>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к решению Собрания Депутатов Карыжского  сельсовета</t>
  </si>
  <si>
    <t>Администрация  Карыжского сельсовета  Глушковского района Курской области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</si>
  <si>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</si>
  <si>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</si>
  <si>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</si>
  <si>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 xml:space="preserve"> Муниципальная программа Карыжскоого сельсовета Глушковского района Курской области  «Обеспечение доступным и комфортным жильем и коммунальными услугами граждан в «М/О»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</si>
  <si>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</si>
  <si>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</si>
  <si>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</si>
  <si>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Глушковского района Курской области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</si>
  <si>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</t>
  </si>
  <si>
    <t>С1417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</si>
  <si>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</si>
  <si>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 xml:space="preserve"> 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</si>
  <si>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П1416</t>
  </si>
  <si>
    <t>Осуществление переданных полномочий по проведению текущего ремонта объектов водоснабжения муниципальной собственности</t>
  </si>
  <si>
    <t>07 2 03</t>
  </si>
  <si>
    <t xml:space="preserve">Создание условий для развития социальной и инженерной инфраструктуры муниципальных образований 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</si>
  <si>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</si>
  <si>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</si>
  <si>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</si>
  <si>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 xml:space="preserve">    06 0 00 </t>
  </si>
  <si>
    <t>Молодежная политика</t>
  </si>
  <si>
    <t>01 2 01 П1442</t>
  </si>
  <si>
    <t>01 2 01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</si>
  <si>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</si>
  <si>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77  2 00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</si>
  <si>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</si>
  <si>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</si>
  <si>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</si>
  <si>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</si>
  <si>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</si>
  <si>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</si>
  <si>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</si>
  <si>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</si>
  <si>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</si>
  <si>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 xml:space="preserve">Подпрограмма «Наследие» муниципальной программы «Развитие культуры в Карыжском сельсовете  Глушковского района Курской области на 2017-2020 годы» 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</si>
  <si>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</si>
  <si>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</si>
  <si>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 сельсовета Глушковского района Курской области «Повышение эффективности работы с молодежью, развитие физической культуры и спорта в Карыжском  сельсовете  Глушковского района Курской области на 2014 – 2020 годы»</t>
  </si>
  <si>
    <t>Подпрограмма «Реализация муниципальной политики в сфере физической культуры и спорта» муниципальной программы Карыжского сельсовета Глушковского района Курской области «Повышение эффективности работы с молодежью, развитие физической культуры и спорта в Карыжском сельсовете  Глушковского района Курской области на 2014 – 2020 годы»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</si>
  <si>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</si>
  <si>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13600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</si>
  <si>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</si>
  <si>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S3600</t>
  </si>
  <si>
    <t>13330</t>
  </si>
  <si>
    <t xml:space="preserve">01 1 01 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</si>
  <si>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</si>
  <si>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L4670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</si>
  <si>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</si>
  <si>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</si>
  <si>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</si>
  <si>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</si>
  <si>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</si>
  <si>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</si>
  <si>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</si>
  <si>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</si>
  <si>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>Сумма 2021 год</t>
  </si>
  <si>
    <t>Сумма 2022 год</t>
  </si>
  <si>
    <t xml:space="preserve">76 1 00 </t>
  </si>
  <si>
    <t>Условно утвержденные расходы</t>
  </si>
  <si>
    <t xml:space="preserve">Сумма </t>
  </si>
  <si>
    <t>Приложение №11</t>
  </si>
  <si>
    <t>Курской области на 2021 год и плановый период 2022 и 2023 годов"</t>
  </si>
  <si>
    <t>Распределение бюджетных ассигнований по целевым статьям (муниципальных программ Карыжского сельсовета Глушковского района Курской области и непрограммным направлениям  деятельности), группам  видов расходов классификации расходов местного бюджета на 2021 год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</si>
  <si>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</si>
  <si>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Муниципальная программа  "Комплексное развитие территорий муниципального образования "Карыжский сельсовет" Глушковского района Курской области на 2020-2022 гг.»</t>
  </si>
  <si>
    <t>Подпрограмма «Создание и развитие инфраструктуры с. Карыж Глушковского района Курской области на 2020-2022 г.» муниципальной программы "Комплексное развитие территорий "Карыжский сельсовет" Глушковского района Курской области на 2020-2022 гг.»</t>
  </si>
  <si>
    <t>Основное мероприятие "Организация освещения улиц"</t>
  </si>
  <si>
    <t>Мероприятия по обеспечению комплексного развития сельских территорий</t>
  </si>
  <si>
    <t>03 0 00</t>
  </si>
  <si>
    <t>03 1 00</t>
  </si>
  <si>
    <t>03 1 03</t>
  </si>
  <si>
    <t>L5760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</si>
  <si>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</si>
  <si>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</si>
  <si>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"О бюджете муниципального образования "Карыжский сельсовет" Глушковского района</t>
  </si>
  <si>
    <t>от  25 декабря 2020 года №182</t>
  </si>
  <si>
    <t xml:space="preserve">77 0 00 </t>
  </si>
  <si>
    <t xml:space="preserve">77 2 00 </t>
  </si>
  <si>
    <t xml:space="preserve">     07 2 03    С1417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</si>
  <si>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</si>
  <si>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области»</t>
  </si>
  <si>
    <t>Основное мероприятие "Энергосбережение и повышение энергетической эффективности в бюджетной сфере"</t>
  </si>
  <si>
    <t>Мероприятия в области энергосбережения</t>
  </si>
  <si>
    <t>05 0 00</t>
  </si>
  <si>
    <t>05 1 00</t>
  </si>
  <si>
    <t>05 1 01</t>
  </si>
  <si>
    <t>С1434</t>
  </si>
  <si>
    <t>Основное мероприятие "Поддержание в чистоте территории населенных пунктов муниципальных образований"</t>
  </si>
  <si>
    <t>Мероприятия по сбору и транспортированию твердых  отходов</t>
  </si>
  <si>
    <t>07 1 01</t>
  </si>
  <si>
    <t>07  1 01</t>
  </si>
  <si>
    <t>С1457</t>
  </si>
  <si>
    <t xml:space="preserve"> </t>
  </si>
  <si>
    <t>Основное мероприятие "Создание мест (площадок) накопления твердых коммунальных отходов "</t>
  </si>
  <si>
    <t>Расходы на создание мест (площадок) накопления твердых коммунальных отходов за счет средств муниципального образования</t>
  </si>
  <si>
    <t xml:space="preserve"> 07 1 00</t>
  </si>
  <si>
    <t>07 1 10</t>
  </si>
  <si>
    <t>S2783</t>
  </si>
  <si>
    <t>Расходы на создание мест (площадок) накопления твердых коммунальных отходов</t>
  </si>
  <si>
    <t>12783</t>
  </si>
  <si>
    <t>в редакции от 29.12.2021г. №22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</si>
</sst>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1" xfId="56" applyNumberFormat="1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vertical="center" wrapText="1"/>
      <protection/>
    </xf>
    <xf numFmtId="181" fontId="24" fillId="25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6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right" vertical="center" wrapText="1"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22" fillId="27" borderId="11" xfId="0" applyFont="1" applyFill="1" applyBorder="1" applyAlignment="1">
      <alignment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6" fillId="27" borderId="11" xfId="0" applyFont="1" applyFill="1" applyBorder="1" applyAlignment="1">
      <alignment vertical="top" wrapText="1"/>
    </xf>
    <xf numFmtId="188" fontId="41" fillId="24" borderId="11" xfId="54" applyNumberFormat="1" applyFont="1" applyFill="1" applyBorder="1" applyAlignment="1" applyProtection="1">
      <alignment horizontal="left" wrapText="1"/>
      <protection hidden="1"/>
    </xf>
    <xf numFmtId="0" fontId="41" fillId="23" borderId="11" xfId="0" applyFont="1" applyFill="1" applyBorder="1" applyAlignment="1">
      <alignment wrapText="1"/>
    </xf>
    <xf numFmtId="0" fontId="42" fillId="23" borderId="11" xfId="0" applyFont="1" applyFill="1" applyBorder="1" applyAlignment="1">
      <alignment wrapText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1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40" fillId="23" borderId="11" xfId="0" applyNumberFormat="1" applyFont="1" applyFill="1" applyBorder="1" applyAlignment="1">
      <alignment horizontal="center" vertical="center" wrapText="1"/>
    </xf>
    <xf numFmtId="49" fontId="40" fillId="24" borderId="11" xfId="0" applyNumberFormat="1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vertical="center"/>
      <protection/>
    </xf>
    <xf numFmtId="0" fontId="24" fillId="0" borderId="15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3" xfId="0" applyFont="1" applyFill="1" applyBorder="1" applyAlignment="1">
      <alignment horizontal="center" vertical="center" wrapText="1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3" fillId="28" borderId="14" xfId="0" applyFont="1" applyFill="1" applyBorder="1" applyAlignment="1">
      <alignment horizontal="center" vertical="center" wrapText="1"/>
    </xf>
    <xf numFmtId="4" fontId="23" fillId="26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6" fillId="23" borderId="11" xfId="60" applyNumberFormat="1" applyFont="1" applyFill="1" applyBorder="1" applyAlignment="1">
      <alignment vertical="center" wrapText="1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6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3" fillId="28" borderId="11" xfId="0" applyNumberFormat="1" applyFont="1" applyFill="1" applyBorder="1" applyAlignment="1">
      <alignment horizontal="center" vertical="center" wrapText="1"/>
    </xf>
    <xf numFmtId="4" fontId="26" fillId="26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0" fillId="26" borderId="11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49" fontId="22" fillId="24" borderId="11" xfId="0" applyNumberFormat="1" applyFont="1" applyFill="1" applyBorder="1" applyAlignment="1">
      <alignment wrapText="1"/>
    </xf>
    <xf numFmtId="49" fontId="22" fillId="26" borderId="14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justify"/>
    </xf>
    <xf numFmtId="188" fontId="24" fillId="24" borderId="11" xfId="54" applyNumberFormat="1" applyFont="1" applyFill="1" applyBorder="1" applyAlignment="1" applyProtection="1">
      <alignment vertical="center" wrapText="1"/>
      <protection hidden="1"/>
    </xf>
    <xf numFmtId="0" fontId="23" fillId="24" borderId="14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1" xfId="0" applyFont="1" applyFill="1" applyBorder="1" applyAlignment="1">
      <alignment horizontal="justify"/>
    </xf>
    <xf numFmtId="4" fontId="23" fillId="26" borderId="11" xfId="0" applyNumberFormat="1" applyFont="1" applyFill="1" applyBorder="1" applyAlignment="1">
      <alignment horizontal="center" vertical="center" wrapText="1"/>
    </xf>
    <xf numFmtId="2" fontId="23" fillId="24" borderId="11" xfId="67" applyNumberFormat="1" applyFont="1" applyFill="1" applyBorder="1" applyAlignment="1">
      <alignment horizontal="left"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2" fontId="24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0" applyFont="1" applyFill="1" applyBorder="1" applyAlignment="1">
      <alignment vertical="center" wrapText="1"/>
    </xf>
    <xf numFmtId="0" fontId="22" fillId="27" borderId="11" xfId="0" applyFont="1" applyFill="1" applyBorder="1" applyAlignment="1">
      <alignment wrapText="1"/>
    </xf>
    <xf numFmtId="49" fontId="24" fillId="23" borderId="11" xfId="60" applyNumberFormat="1" applyFont="1" applyFill="1" applyBorder="1" applyAlignment="1">
      <alignment horizontal="center"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2" fillId="23" borderId="11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26" borderId="14" xfId="0" applyFont="1" applyFill="1" applyBorder="1" applyAlignment="1">
      <alignment horizontal="right" vertical="center" wrapText="1"/>
    </xf>
    <xf numFmtId="49" fontId="23" fillId="26" borderId="14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center" vertical="center"/>
    </xf>
    <xf numFmtId="4" fontId="24" fillId="24" borderId="11" xfId="60" applyNumberFormat="1" applyFont="1" applyFill="1" applyBorder="1" applyAlignment="1">
      <alignment vertical="center" wrapText="1"/>
      <protection/>
    </xf>
    <xf numFmtId="49" fontId="23" fillId="28" borderId="13" xfId="0" applyNumberFormat="1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/>
    </xf>
    <xf numFmtId="0" fontId="22" fillId="3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31" borderId="1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justify"/>
    </xf>
    <xf numFmtId="49" fontId="22" fillId="0" borderId="17" xfId="0" applyNumberFormat="1" applyFont="1" applyFill="1" applyBorder="1" applyAlignment="1">
      <alignment horizontal="right" vertical="center" wrapText="1"/>
    </xf>
    <xf numFmtId="49" fontId="22" fillId="0" borderId="18" xfId="0" applyNumberFormat="1" applyFont="1" applyFill="1" applyBorder="1" applyAlignment="1">
      <alignment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49" fontId="22" fillId="31" borderId="18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right" vertical="center" wrapText="1"/>
    </xf>
    <xf numFmtId="49" fontId="22" fillId="0" borderId="13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horizontal="right" vertical="center" wrapText="1"/>
    </xf>
    <xf numFmtId="49" fontId="23" fillId="0" borderId="18" xfId="0" applyNumberFormat="1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4" fillId="0" borderId="11" xfId="60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31" borderId="11" xfId="0" applyFont="1" applyFill="1" applyBorder="1" applyAlignment="1">
      <alignment horizontal="justify"/>
    </xf>
    <xf numFmtId="49" fontId="22" fillId="26" borderId="14" xfId="0" applyNumberFormat="1" applyFont="1" applyFill="1" applyBorder="1" applyAlignment="1">
      <alignment vertical="center"/>
    </xf>
    <xf numFmtId="49" fontId="22" fillId="26" borderId="13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2" fontId="22" fillId="30" borderId="14" xfId="67" applyNumberFormat="1" applyFont="1" applyFill="1" applyBorder="1" applyAlignment="1">
      <alignment horizontal="left" vertical="center" wrapText="1"/>
      <protection/>
    </xf>
    <xf numFmtId="0" fontId="22" fillId="3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24" fillId="30" borderId="11" xfId="0" applyFont="1" applyFill="1" applyBorder="1" applyAlignment="1">
      <alignment vertical="center" wrapText="1"/>
    </xf>
    <xf numFmtId="0" fontId="36" fillId="30" borderId="11" xfId="0" applyFont="1" applyFill="1" applyBorder="1" applyAlignment="1">
      <alignment horizontal="left" vertical="center" wrapText="1"/>
    </xf>
    <xf numFmtId="0" fontId="44" fillId="31" borderId="11" xfId="0" applyFont="1" applyFill="1" applyBorder="1" applyAlignment="1">
      <alignment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" fontId="22" fillId="30" borderId="11" xfId="0" applyNumberFormat="1" applyFont="1" applyFill="1" applyBorder="1" applyAlignment="1">
      <alignment horizontal="right" vertical="center" wrapText="1"/>
    </xf>
    <xf numFmtId="49" fontId="44" fillId="30" borderId="14" xfId="0" applyNumberFormat="1" applyFont="1" applyFill="1" applyBorder="1" applyAlignment="1">
      <alignment horizontal="right" vertical="center" wrapText="1"/>
    </xf>
    <xf numFmtId="49" fontId="22" fillId="3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49" fontId="44" fillId="30" borderId="17" xfId="0" applyNumberFormat="1" applyFont="1" applyFill="1" applyBorder="1" applyAlignment="1">
      <alignment horizontal="center" vertical="center" wrapText="1"/>
    </xf>
    <xf numFmtId="49" fontId="22" fillId="30" borderId="18" xfId="0" applyNumberFormat="1" applyFont="1" applyFill="1" applyBorder="1" applyAlignment="1">
      <alignment horizontal="center" vertical="center" wrapText="1"/>
    </xf>
    <xf numFmtId="49" fontId="22" fillId="30" borderId="17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center" vertical="center" wrapText="1"/>
    </xf>
    <xf numFmtId="49" fontId="22" fillId="32" borderId="17" xfId="0" applyNumberFormat="1" applyFont="1" applyFill="1" applyBorder="1" applyAlignment="1">
      <alignment horizontal="center" vertical="center" wrapText="1"/>
    </xf>
    <xf numFmtId="49" fontId="22" fillId="32" borderId="18" xfId="0" applyNumberFormat="1" applyFont="1" applyFill="1" applyBorder="1" applyAlignment="1">
      <alignment horizontal="center" vertical="center" wrapText="1"/>
    </xf>
    <xf numFmtId="49" fontId="22" fillId="32" borderId="19" xfId="0" applyNumberFormat="1" applyFont="1" applyFill="1" applyBorder="1" applyAlignment="1">
      <alignment horizontal="center" vertical="center" wrapText="1"/>
    </xf>
    <xf numFmtId="49" fontId="22" fillId="32" borderId="20" xfId="0" applyNumberFormat="1" applyFont="1" applyFill="1" applyBorder="1" applyAlignment="1">
      <alignment horizontal="center" vertical="center" wrapText="1"/>
    </xf>
    <xf numFmtId="0" fontId="45" fillId="30" borderId="11" xfId="0" applyFont="1" applyFill="1" applyBorder="1" applyAlignment="1">
      <alignment vertical="center" wrapText="1"/>
    </xf>
    <xf numFmtId="49" fontId="44" fillId="30" borderId="13" xfId="0" applyNumberFormat="1" applyFont="1" applyFill="1" applyBorder="1" applyAlignment="1">
      <alignment horizontal="center" vertical="center" wrapText="1"/>
    </xf>
    <xf numFmtId="49" fontId="44" fillId="30" borderId="11" xfId="0" applyNumberFormat="1" applyFont="1" applyFill="1" applyBorder="1" applyAlignment="1">
      <alignment horizontal="center" vertical="center" wrapText="1"/>
    </xf>
    <xf numFmtId="4" fontId="44" fillId="24" borderId="11" xfId="0" applyNumberFormat="1" applyFont="1" applyFill="1" applyBorder="1" applyAlignment="1">
      <alignment horizontal="right" vertical="center" wrapText="1"/>
    </xf>
    <xf numFmtId="2" fontId="44" fillId="0" borderId="14" xfId="67" applyNumberFormat="1" applyFont="1" applyFill="1" applyBorder="1" applyAlignment="1">
      <alignment horizontal="left" vertical="center" wrapText="1"/>
      <protection/>
    </xf>
    <xf numFmtId="49" fontId="44" fillId="0" borderId="13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righ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center" vertical="center" wrapText="1"/>
    </xf>
    <xf numFmtId="49" fontId="22" fillId="30" borderId="13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/>
    </xf>
    <xf numFmtId="0" fontId="45" fillId="30" borderId="11" xfId="0" applyFont="1" applyFill="1" applyBorder="1" applyAlignment="1">
      <alignment horizontal="justify" vertical="center"/>
    </xf>
    <xf numFmtId="0" fontId="22" fillId="30" borderId="11" xfId="0" applyFont="1" applyFill="1" applyBorder="1" applyAlignment="1">
      <alignment horizontal="justify" vertical="center"/>
    </xf>
    <xf numFmtId="0" fontId="44" fillId="0" borderId="11" xfId="0" applyFont="1" applyFill="1" applyBorder="1" applyAlignment="1">
      <alignment horizontal="justify" vertical="center"/>
    </xf>
    <xf numFmtId="0" fontId="23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center" vertical="center" wrapText="1"/>
    </xf>
    <xf numFmtId="49" fontId="22" fillId="30" borderId="13" xfId="0" applyNumberFormat="1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0" fontId="24" fillId="23" borderId="14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4" fillId="23" borderId="14" xfId="60" applyFont="1" applyFill="1" applyBorder="1" applyAlignment="1">
      <alignment horizontal="center" wrapText="1"/>
      <protection/>
    </xf>
    <xf numFmtId="0" fontId="24" fillId="23" borderId="13" xfId="60" applyFont="1" applyFill="1" applyBorder="1" applyAlignment="1">
      <alignment horizontal="center" wrapText="1"/>
      <protection/>
    </xf>
    <xf numFmtId="49" fontId="24" fillId="28" borderId="14" xfId="0" applyNumberFormat="1" applyFont="1" applyFill="1" applyBorder="1" applyAlignment="1">
      <alignment horizontal="center" vertical="center" wrapText="1"/>
    </xf>
    <xf numFmtId="49" fontId="24" fillId="28" borderId="13" xfId="0" applyNumberFormat="1" applyFont="1" applyFill="1" applyBorder="1" applyAlignment="1">
      <alignment horizontal="center" vertical="center" wrapText="1"/>
    </xf>
    <xf numFmtId="49" fontId="22" fillId="23" borderId="14" xfId="0" applyNumberFormat="1" applyFont="1" applyFill="1" applyBorder="1" applyAlignment="1">
      <alignment horizontal="center" wrapText="1"/>
    </xf>
    <xf numFmtId="49" fontId="22" fillId="23" borderId="13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8" customWidth="1"/>
    <col min="2" max="2" width="79.421875" style="69" customWidth="1"/>
    <col min="3" max="3" width="14.00390625" style="70" customWidth="1"/>
    <col min="4" max="16384" width="9.140625" style="67" customWidth="1"/>
  </cols>
  <sheetData>
    <row r="1" spans="2:3" s="57" customFormat="1" ht="15">
      <c r="B1" s="300" t="s">
        <v>6</v>
      </c>
      <c r="C1" s="301"/>
    </row>
    <row r="2" spans="1:6" s="51" customFormat="1" ht="15.75" customHeight="1">
      <c r="A2" s="302" t="s">
        <v>104</v>
      </c>
      <c r="B2" s="302"/>
      <c r="C2" s="302"/>
      <c r="D2" s="60"/>
      <c r="E2" s="60"/>
      <c r="F2" s="60"/>
    </row>
    <row r="3" spans="1:6" s="51" customFormat="1" ht="15.75" customHeight="1">
      <c r="A3" s="302" t="s">
        <v>136</v>
      </c>
      <c r="B3" s="302"/>
      <c r="C3" s="302"/>
      <c r="D3" s="60"/>
      <c r="E3" s="60"/>
      <c r="F3" s="60"/>
    </row>
    <row r="4" spans="1:6" s="52" customFormat="1" ht="16.5" customHeight="1">
      <c r="A4" s="298" t="s">
        <v>137</v>
      </c>
      <c r="B4" s="298"/>
      <c r="C4" s="298"/>
      <c r="D4" s="61"/>
      <c r="E4" s="61"/>
      <c r="F4" s="61"/>
    </row>
    <row r="5" spans="1:6" s="52" customFormat="1" ht="16.5" customHeight="1">
      <c r="A5" s="298" t="s">
        <v>103</v>
      </c>
      <c r="B5" s="298"/>
      <c r="C5" s="298"/>
      <c r="D5" s="61"/>
      <c r="E5" s="61"/>
      <c r="F5" s="61"/>
    </row>
    <row r="6" spans="1:3" s="59" customFormat="1" ht="15.75">
      <c r="A6" s="56"/>
      <c r="B6" s="63"/>
      <c r="C6" s="63"/>
    </row>
    <row r="7" spans="1:3" s="59" customFormat="1" ht="15.75">
      <c r="A7" s="56"/>
      <c r="B7" s="65"/>
      <c r="C7" s="58"/>
    </row>
    <row r="8" spans="1:3" s="71" customFormat="1" ht="18.75">
      <c r="A8" s="299" t="s">
        <v>7</v>
      </c>
      <c r="B8" s="299"/>
      <c r="C8" s="299"/>
    </row>
    <row r="9" spans="1:3" s="71" customFormat="1" ht="18.75">
      <c r="A9" s="299" t="s">
        <v>135</v>
      </c>
      <c r="B9" s="299"/>
      <c r="C9" s="299"/>
    </row>
    <row r="10" spans="1:3" s="71" customFormat="1" ht="18.75">
      <c r="A10" s="62"/>
      <c r="B10" s="64"/>
      <c r="C10" s="72"/>
    </row>
    <row r="11" spans="1:3" s="71" customFormat="1" ht="18.75">
      <c r="A11" s="62"/>
      <c r="C11" s="72" t="s">
        <v>134</v>
      </c>
    </row>
    <row r="12" spans="1:3" s="75" customFormat="1" ht="54" customHeight="1">
      <c r="A12" s="73" t="s">
        <v>49</v>
      </c>
      <c r="B12" s="73" t="s">
        <v>106</v>
      </c>
      <c r="C12" s="74" t="s">
        <v>36</v>
      </c>
    </row>
    <row r="13" spans="1:3" s="75" customFormat="1" ht="37.5">
      <c r="A13" s="76" t="s">
        <v>8</v>
      </c>
      <c r="B13" s="77" t="s">
        <v>9</v>
      </c>
      <c r="C13" s="78">
        <f>C14+C19+C24</f>
        <v>0</v>
      </c>
    </row>
    <row r="14" spans="1:3" s="75" customFormat="1" ht="37.5">
      <c r="A14" s="79" t="s">
        <v>10</v>
      </c>
      <c r="B14" s="80" t="s">
        <v>11</v>
      </c>
      <c r="C14" s="78">
        <f>+C15+C17</f>
        <v>0</v>
      </c>
    </row>
    <row r="15" spans="1:3" s="75" customFormat="1" ht="37.5">
      <c r="A15" s="81" t="s">
        <v>12</v>
      </c>
      <c r="B15" s="82" t="s">
        <v>13</v>
      </c>
      <c r="C15" s="78">
        <f>+C16</f>
        <v>0</v>
      </c>
    </row>
    <row r="16" spans="1:3" s="75" customFormat="1" ht="37.5">
      <c r="A16" s="81" t="s">
        <v>37</v>
      </c>
      <c r="B16" s="82" t="s">
        <v>38</v>
      </c>
      <c r="C16" s="83"/>
    </row>
    <row r="17" spans="1:3" s="75" customFormat="1" ht="37.5">
      <c r="A17" s="81" t="s">
        <v>14</v>
      </c>
      <c r="B17" s="82" t="s">
        <v>15</v>
      </c>
      <c r="C17" s="78">
        <f>+C18</f>
        <v>0</v>
      </c>
    </row>
    <row r="18" spans="1:3" s="75" customFormat="1" ht="37.5">
      <c r="A18" s="81" t="s">
        <v>39</v>
      </c>
      <c r="B18" s="82" t="s">
        <v>40</v>
      </c>
      <c r="C18" s="83"/>
    </row>
    <row r="19" spans="1:3" s="75" customFormat="1" ht="37.5">
      <c r="A19" s="79" t="s">
        <v>16</v>
      </c>
      <c r="B19" s="80" t="s">
        <v>17</v>
      </c>
      <c r="C19" s="78">
        <f>+C20+C22</f>
        <v>0</v>
      </c>
    </row>
    <row r="20" spans="1:3" s="75" customFormat="1" ht="56.25">
      <c r="A20" s="81" t="s">
        <v>18</v>
      </c>
      <c r="B20" s="82" t="s">
        <v>19</v>
      </c>
      <c r="C20" s="78">
        <f>C21</f>
        <v>0</v>
      </c>
    </row>
    <row r="21" spans="1:3" s="75" customFormat="1" ht="56.25">
      <c r="A21" s="81" t="s">
        <v>41</v>
      </c>
      <c r="B21" s="82" t="s">
        <v>42</v>
      </c>
      <c r="C21" s="83"/>
    </row>
    <row r="22" spans="1:3" s="75" customFormat="1" ht="56.25">
      <c r="A22" s="81" t="s">
        <v>20</v>
      </c>
      <c r="B22" s="82" t="s">
        <v>21</v>
      </c>
      <c r="C22" s="78">
        <f>C23</f>
        <v>0</v>
      </c>
    </row>
    <row r="23" spans="1:3" s="75" customFormat="1" ht="56.25">
      <c r="A23" s="81" t="s">
        <v>43</v>
      </c>
      <c r="B23" s="82" t="s">
        <v>44</v>
      </c>
      <c r="C23" s="83"/>
    </row>
    <row r="24" spans="1:3" s="75" customFormat="1" ht="37.5">
      <c r="A24" s="79" t="s">
        <v>22</v>
      </c>
      <c r="B24" s="80" t="s">
        <v>23</v>
      </c>
      <c r="C24" s="78">
        <f>C25+C29</f>
        <v>0</v>
      </c>
    </row>
    <row r="25" spans="1:3" s="75" customFormat="1" ht="18.75">
      <c r="A25" s="81" t="s">
        <v>24</v>
      </c>
      <c r="B25" s="82" t="s">
        <v>25</v>
      </c>
      <c r="C25" s="78">
        <f>C26</f>
        <v>0</v>
      </c>
    </row>
    <row r="26" spans="1:3" s="75" customFormat="1" ht="18.75">
      <c r="A26" s="81" t="s">
        <v>26</v>
      </c>
      <c r="B26" s="82" t="s">
        <v>27</v>
      </c>
      <c r="C26" s="78">
        <f>C27</f>
        <v>0</v>
      </c>
    </row>
    <row r="27" spans="1:3" s="75" customFormat="1" ht="18.75">
      <c r="A27" s="81" t="s">
        <v>28</v>
      </c>
      <c r="B27" s="82" t="s">
        <v>29</v>
      </c>
      <c r="C27" s="78">
        <f>C28</f>
        <v>0</v>
      </c>
    </row>
    <row r="28" spans="1:3" s="75" customFormat="1" ht="37.5">
      <c r="A28" s="81" t="s">
        <v>45</v>
      </c>
      <c r="B28" s="82" t="s">
        <v>48</v>
      </c>
      <c r="C28" s="83"/>
    </row>
    <row r="29" spans="1:3" s="75" customFormat="1" ht="18.75">
      <c r="A29" s="81" t="s">
        <v>30</v>
      </c>
      <c r="B29" s="82" t="s">
        <v>31</v>
      </c>
      <c r="C29" s="78">
        <f>C30</f>
        <v>0</v>
      </c>
    </row>
    <row r="30" spans="1:3" s="75" customFormat="1" ht="18.75">
      <c r="A30" s="81" t="s">
        <v>32</v>
      </c>
      <c r="B30" s="82" t="s">
        <v>33</v>
      </c>
      <c r="C30" s="78">
        <f>C31</f>
        <v>0</v>
      </c>
    </row>
    <row r="31" spans="1:3" s="75" customFormat="1" ht="18.75">
      <c r="A31" s="81" t="s">
        <v>34</v>
      </c>
      <c r="B31" s="82" t="s">
        <v>35</v>
      </c>
      <c r="C31" s="78">
        <f>C32</f>
        <v>0</v>
      </c>
    </row>
    <row r="32" spans="1:3" s="75" customFormat="1" ht="37.5">
      <c r="A32" s="81" t="s">
        <v>46</v>
      </c>
      <c r="B32" s="82" t="s">
        <v>47</v>
      </c>
      <c r="C32" s="83"/>
    </row>
    <row r="33" spans="1:3" s="75" customFormat="1" ht="18.75">
      <c r="A33" s="84"/>
      <c r="B33" s="85"/>
      <c r="C33" s="86"/>
    </row>
    <row r="34" spans="1:3" s="75" customFormat="1" ht="18.75">
      <c r="A34" s="84"/>
      <c r="B34" s="85"/>
      <c r="C34" s="86"/>
    </row>
    <row r="35" spans="1:3" s="75" customFormat="1" ht="18.75">
      <c r="A35" s="84"/>
      <c r="B35" s="85"/>
      <c r="C35" s="86"/>
    </row>
    <row r="36" spans="1:3" s="75" customFormat="1" ht="18.75">
      <c r="A36" s="84"/>
      <c r="B36" s="85"/>
      <c r="C36" s="86"/>
    </row>
    <row r="37" spans="1:3" s="75" customFormat="1" ht="18.75">
      <c r="A37" s="84"/>
      <c r="B37" s="85"/>
      <c r="C37" s="86"/>
    </row>
    <row r="38" spans="1:3" s="75" customFormat="1" ht="18.75">
      <c r="A38" s="84"/>
      <c r="B38" s="85"/>
      <c r="C38" s="86"/>
    </row>
    <row r="39" spans="1:3" s="75" customFormat="1" ht="18.75">
      <c r="A39" s="84"/>
      <c r="B39" s="85"/>
      <c r="C39" s="86"/>
    </row>
    <row r="40" spans="1:3" s="75" customFormat="1" ht="18.75">
      <c r="A40" s="84"/>
      <c r="B40" s="85"/>
      <c r="C40" s="86"/>
    </row>
    <row r="41" spans="1:3" s="75" customFormat="1" ht="18.75">
      <c r="A41" s="84"/>
      <c r="B41" s="85"/>
      <c r="C41" s="86"/>
    </row>
    <row r="42" spans="1:3" s="75" customFormat="1" ht="18.75">
      <c r="A42" s="84"/>
      <c r="B42" s="85"/>
      <c r="C42" s="86"/>
    </row>
    <row r="43" spans="1:3" s="75" customFormat="1" ht="18.75">
      <c r="A43" s="84"/>
      <c r="B43" s="85"/>
      <c r="C43" s="86"/>
    </row>
    <row r="44" spans="1:3" s="75" customFormat="1" ht="18.75">
      <c r="A44" s="84"/>
      <c r="B44" s="85"/>
      <c r="C44" s="86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8" customWidth="1"/>
    <col min="2" max="2" width="68.28125" style="69" customWidth="1"/>
    <col min="3" max="3" width="13.7109375" style="69" customWidth="1"/>
    <col min="4" max="4" width="13.7109375" style="70" customWidth="1"/>
    <col min="5" max="16384" width="9.140625" style="67" customWidth="1"/>
  </cols>
  <sheetData>
    <row r="1" spans="2:4" s="57" customFormat="1" ht="15">
      <c r="B1" s="300" t="s">
        <v>6</v>
      </c>
      <c r="C1" s="300"/>
      <c r="D1" s="301"/>
    </row>
    <row r="2" spans="1:7" s="51" customFormat="1" ht="15.75" customHeight="1">
      <c r="A2" s="302" t="s">
        <v>104</v>
      </c>
      <c r="B2" s="302"/>
      <c r="C2" s="302"/>
      <c r="D2" s="302"/>
      <c r="E2" s="60"/>
      <c r="F2" s="60"/>
      <c r="G2" s="60"/>
    </row>
    <row r="3" spans="1:7" s="51" customFormat="1" ht="15.75" customHeight="1">
      <c r="A3" s="302" t="s">
        <v>139</v>
      </c>
      <c r="B3" s="302"/>
      <c r="C3" s="302"/>
      <c r="D3" s="302"/>
      <c r="E3" s="60"/>
      <c r="F3" s="60"/>
      <c r="G3" s="60"/>
    </row>
    <row r="4" spans="1:7" s="52" customFormat="1" ht="16.5" customHeight="1">
      <c r="A4" s="298" t="s">
        <v>137</v>
      </c>
      <c r="B4" s="298"/>
      <c r="C4" s="298"/>
      <c r="D4" s="298"/>
      <c r="E4" s="61"/>
      <c r="F4" s="61"/>
      <c r="G4" s="61"/>
    </row>
    <row r="5" spans="1:7" s="52" customFormat="1" ht="16.5" customHeight="1">
      <c r="A5" s="298" t="s">
        <v>103</v>
      </c>
      <c r="B5" s="298"/>
      <c r="C5" s="298"/>
      <c r="D5" s="298"/>
      <c r="E5" s="61"/>
      <c r="F5" s="61"/>
      <c r="G5" s="61"/>
    </row>
    <row r="6" spans="1:4" s="59" customFormat="1" ht="15.75">
      <c r="A6" s="56"/>
      <c r="B6" s="63"/>
      <c r="C6" s="63"/>
      <c r="D6" s="63"/>
    </row>
    <row r="7" spans="1:4" s="59" customFormat="1" ht="15.75">
      <c r="A7" s="56"/>
      <c r="B7" s="65"/>
      <c r="C7" s="65"/>
      <c r="D7" s="58"/>
    </row>
    <row r="8" spans="1:4" s="59" customFormat="1" ht="15.75">
      <c r="A8" s="303" t="s">
        <v>7</v>
      </c>
      <c r="B8" s="303"/>
      <c r="C8" s="303"/>
      <c r="D8" s="303"/>
    </row>
    <row r="9" spans="1:4" s="59" customFormat="1" ht="15.75">
      <c r="A9" s="303" t="s">
        <v>138</v>
      </c>
      <c r="B9" s="303"/>
      <c r="C9" s="303"/>
      <c r="D9" s="303"/>
    </row>
    <row r="10" spans="1:4" s="59" customFormat="1" ht="15.75">
      <c r="A10" s="56"/>
      <c r="B10" s="66"/>
      <c r="C10" s="66"/>
      <c r="D10" s="58"/>
    </row>
    <row r="11" spans="1:4" s="59" customFormat="1" ht="15.75">
      <c r="A11" s="56"/>
      <c r="D11" s="58" t="s">
        <v>134</v>
      </c>
    </row>
    <row r="12" spans="1:4" s="75" customFormat="1" ht="42" customHeight="1">
      <c r="A12" s="73" t="s">
        <v>49</v>
      </c>
      <c r="B12" s="73" t="s">
        <v>106</v>
      </c>
      <c r="C12" s="74" t="s">
        <v>133</v>
      </c>
      <c r="D12" s="74" t="s">
        <v>132</v>
      </c>
    </row>
    <row r="13" spans="1:4" s="75" customFormat="1" ht="37.5">
      <c r="A13" s="76" t="s">
        <v>8</v>
      </c>
      <c r="B13" s="77" t="s">
        <v>9</v>
      </c>
      <c r="C13" s="78">
        <f>C14+C19+C24</f>
        <v>0</v>
      </c>
      <c r="D13" s="78">
        <f>D14+D19+D24</f>
        <v>0</v>
      </c>
    </row>
    <row r="14" spans="1:4" s="75" customFormat="1" ht="37.5">
      <c r="A14" s="79" t="s">
        <v>10</v>
      </c>
      <c r="B14" s="80" t="s">
        <v>11</v>
      </c>
      <c r="C14" s="78">
        <f>+C15+C17</f>
        <v>0</v>
      </c>
      <c r="D14" s="78">
        <f>+D15+D17</f>
        <v>0</v>
      </c>
    </row>
    <row r="15" spans="1:4" s="75" customFormat="1" ht="37.5">
      <c r="A15" s="81" t="s">
        <v>12</v>
      </c>
      <c r="B15" s="82" t="s">
        <v>13</v>
      </c>
      <c r="C15" s="78">
        <f>+C16</f>
        <v>0</v>
      </c>
      <c r="D15" s="78">
        <f>+D16</f>
        <v>0</v>
      </c>
    </row>
    <row r="16" spans="1:4" s="75" customFormat="1" ht="56.25">
      <c r="A16" s="81" t="s">
        <v>37</v>
      </c>
      <c r="B16" s="82" t="s">
        <v>38</v>
      </c>
      <c r="C16" s="83"/>
      <c r="D16" s="83"/>
    </row>
    <row r="17" spans="1:4" s="75" customFormat="1" ht="37.5">
      <c r="A17" s="81" t="s">
        <v>14</v>
      </c>
      <c r="B17" s="82" t="s">
        <v>15</v>
      </c>
      <c r="C17" s="78">
        <f>+C18</f>
        <v>0</v>
      </c>
      <c r="D17" s="78">
        <f>+D18</f>
        <v>0</v>
      </c>
    </row>
    <row r="18" spans="1:4" s="75" customFormat="1" ht="56.25">
      <c r="A18" s="81" t="s">
        <v>39</v>
      </c>
      <c r="B18" s="82" t="s">
        <v>40</v>
      </c>
      <c r="C18" s="83"/>
      <c r="D18" s="83"/>
    </row>
    <row r="19" spans="1:4" s="75" customFormat="1" ht="37.5">
      <c r="A19" s="79" t="s">
        <v>16</v>
      </c>
      <c r="B19" s="80" t="s">
        <v>17</v>
      </c>
      <c r="C19" s="78">
        <f>+C20+C22</f>
        <v>0</v>
      </c>
      <c r="D19" s="78">
        <f>+D20+D22</f>
        <v>0</v>
      </c>
    </row>
    <row r="20" spans="1:4" s="75" customFormat="1" ht="56.25">
      <c r="A20" s="81" t="s">
        <v>18</v>
      </c>
      <c r="B20" s="82" t="s">
        <v>19</v>
      </c>
      <c r="C20" s="78">
        <f>C21</f>
        <v>0</v>
      </c>
      <c r="D20" s="78">
        <f>D21</f>
        <v>0</v>
      </c>
    </row>
    <row r="21" spans="1:4" s="75" customFormat="1" ht="56.25">
      <c r="A21" s="81" t="s">
        <v>41</v>
      </c>
      <c r="B21" s="82" t="s">
        <v>42</v>
      </c>
      <c r="C21" s="83"/>
      <c r="D21" s="83"/>
    </row>
    <row r="22" spans="1:4" s="75" customFormat="1" ht="56.25">
      <c r="A22" s="81" t="s">
        <v>20</v>
      </c>
      <c r="B22" s="82" t="s">
        <v>21</v>
      </c>
      <c r="C22" s="78">
        <f>C23</f>
        <v>0</v>
      </c>
      <c r="D22" s="78">
        <f>D23</f>
        <v>0</v>
      </c>
    </row>
    <row r="23" spans="1:4" s="75" customFormat="1" ht="56.25">
      <c r="A23" s="81" t="s">
        <v>43</v>
      </c>
      <c r="B23" s="82" t="s">
        <v>44</v>
      </c>
      <c r="C23" s="83"/>
      <c r="D23" s="83"/>
    </row>
    <row r="24" spans="1:4" s="75" customFormat="1" ht="37.5">
      <c r="A24" s="79" t="s">
        <v>22</v>
      </c>
      <c r="B24" s="80" t="s">
        <v>23</v>
      </c>
      <c r="C24" s="78">
        <f>C25+C29</f>
        <v>0</v>
      </c>
      <c r="D24" s="78">
        <f>D25+D29</f>
        <v>0</v>
      </c>
    </row>
    <row r="25" spans="1:4" s="75" customFormat="1" ht="18.75">
      <c r="A25" s="81" t="s">
        <v>24</v>
      </c>
      <c r="B25" s="82" t="s">
        <v>25</v>
      </c>
      <c r="C25" s="78">
        <f aca="true" t="shared" si="0" ref="C25:D27">C26</f>
        <v>0</v>
      </c>
      <c r="D25" s="78">
        <f t="shared" si="0"/>
        <v>0</v>
      </c>
    </row>
    <row r="26" spans="1:4" s="75" customFormat="1" ht="18.75">
      <c r="A26" s="81" t="s">
        <v>26</v>
      </c>
      <c r="B26" s="82" t="s">
        <v>27</v>
      </c>
      <c r="C26" s="78">
        <f t="shared" si="0"/>
        <v>0</v>
      </c>
      <c r="D26" s="78">
        <f t="shared" si="0"/>
        <v>0</v>
      </c>
    </row>
    <row r="27" spans="1:4" s="75" customFormat="1" ht="37.5">
      <c r="A27" s="81" t="s">
        <v>28</v>
      </c>
      <c r="B27" s="82" t="s">
        <v>29</v>
      </c>
      <c r="C27" s="78">
        <f t="shared" si="0"/>
        <v>0</v>
      </c>
      <c r="D27" s="78">
        <f t="shared" si="0"/>
        <v>0</v>
      </c>
    </row>
    <row r="28" spans="1:4" s="75" customFormat="1" ht="37.5">
      <c r="A28" s="81" t="s">
        <v>45</v>
      </c>
      <c r="B28" s="82" t="s">
        <v>48</v>
      </c>
      <c r="C28" s="83"/>
      <c r="D28" s="83"/>
    </row>
    <row r="29" spans="1:4" s="75" customFormat="1" ht="18.75">
      <c r="A29" s="81" t="s">
        <v>30</v>
      </c>
      <c r="B29" s="82" t="s">
        <v>31</v>
      </c>
      <c r="C29" s="78">
        <f aca="true" t="shared" si="1" ref="C29:D31">C30</f>
        <v>0</v>
      </c>
      <c r="D29" s="78">
        <f t="shared" si="1"/>
        <v>0</v>
      </c>
    </row>
    <row r="30" spans="1:4" s="75" customFormat="1" ht="18.75">
      <c r="A30" s="81" t="s">
        <v>32</v>
      </c>
      <c r="B30" s="82" t="s">
        <v>33</v>
      </c>
      <c r="C30" s="78">
        <f t="shared" si="1"/>
        <v>0</v>
      </c>
      <c r="D30" s="78">
        <f t="shared" si="1"/>
        <v>0</v>
      </c>
    </row>
    <row r="31" spans="1:4" s="75" customFormat="1" ht="37.5">
      <c r="A31" s="81" t="s">
        <v>34</v>
      </c>
      <c r="B31" s="82" t="s">
        <v>35</v>
      </c>
      <c r="C31" s="78">
        <f t="shared" si="1"/>
        <v>0</v>
      </c>
      <c r="D31" s="78">
        <f t="shared" si="1"/>
        <v>0</v>
      </c>
    </row>
    <row r="32" spans="1:4" s="75" customFormat="1" ht="37.5">
      <c r="A32" s="81" t="s">
        <v>46</v>
      </c>
      <c r="B32" s="82" t="s">
        <v>47</v>
      </c>
      <c r="C32" s="83"/>
      <c r="D32" s="83"/>
    </row>
    <row r="33" spans="1:4" s="75" customFormat="1" ht="18.75">
      <c r="A33" s="84"/>
      <c r="B33" s="85"/>
      <c r="C33" s="86"/>
      <c r="D33" s="86"/>
    </row>
    <row r="34" spans="1:4" s="75" customFormat="1" ht="18.75">
      <c r="A34" s="84"/>
      <c r="B34" s="85"/>
      <c r="C34" s="86"/>
      <c r="D34" s="86"/>
    </row>
    <row r="35" spans="1:4" s="75" customFormat="1" ht="18.75">
      <c r="A35" s="84"/>
      <c r="B35" s="85"/>
      <c r="C35" s="86"/>
      <c r="D35" s="86"/>
    </row>
    <row r="36" spans="1:4" s="75" customFormat="1" ht="18.75">
      <c r="A36" s="84"/>
      <c r="B36" s="85"/>
      <c r="C36" s="86"/>
      <c r="D36" s="86"/>
    </row>
    <row r="37" spans="1:4" s="75" customFormat="1" ht="18.75">
      <c r="A37" s="84"/>
      <c r="B37" s="85"/>
      <c r="C37" s="86"/>
      <c r="D37" s="86"/>
    </row>
    <row r="38" spans="1:4" s="75" customFormat="1" ht="18.75">
      <c r="A38" s="84"/>
      <c r="B38" s="85"/>
      <c r="C38" s="86"/>
      <c r="D38" s="86"/>
    </row>
    <row r="39" spans="1:4" s="75" customFormat="1" ht="18.75">
      <c r="A39" s="84"/>
      <c r="B39" s="85"/>
      <c r="C39" s="86"/>
      <c r="D39" s="86"/>
    </row>
    <row r="40" spans="1:4" s="75" customFormat="1" ht="18.75">
      <c r="A40" s="84"/>
      <c r="B40" s="85"/>
      <c r="C40" s="86"/>
      <c r="D40" s="86"/>
    </row>
    <row r="41" spans="1:4" s="75" customFormat="1" ht="18.75">
      <c r="A41" s="84"/>
      <c r="B41" s="85"/>
      <c r="C41" s="86"/>
      <c r="D41" s="86"/>
    </row>
    <row r="42" spans="1:4" s="75" customFormat="1" ht="18.75">
      <c r="A42" s="84"/>
      <c r="B42" s="85"/>
      <c r="C42" s="86"/>
      <c r="D42" s="86"/>
    </row>
    <row r="43" spans="1:4" s="75" customFormat="1" ht="18.75">
      <c r="A43" s="84"/>
      <c r="B43" s="85"/>
      <c r="C43" s="86"/>
      <c r="D43" s="86"/>
    </row>
    <row r="44" spans="1:4" s="75" customFormat="1" ht="18.75">
      <c r="A44" s="84"/>
      <c r="B44" s="85"/>
      <c r="C44" s="86"/>
      <c r="D44" s="86"/>
    </row>
    <row r="45" spans="1:4" s="75" customFormat="1" ht="18.75">
      <c r="A45" s="84"/>
      <c r="B45" s="85"/>
      <c r="C45" s="86"/>
      <c r="D45" s="86"/>
    </row>
    <row r="46" ht="15">
      <c r="C46" s="70"/>
    </row>
    <row r="47" ht="15">
      <c r="C47" s="70"/>
    </row>
    <row r="48" ht="15">
      <c r="C48" s="70"/>
    </row>
    <row r="49" ht="15">
      <c r="C49" s="70"/>
    </row>
    <row r="50" ht="15">
      <c r="C50" s="70"/>
    </row>
    <row r="51" ht="15">
      <c r="C51" s="70"/>
    </row>
    <row r="52" ht="15">
      <c r="C52" s="70"/>
    </row>
    <row r="53" ht="15">
      <c r="C53" s="70"/>
    </row>
    <row r="54" ht="15">
      <c r="C54" s="70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6"/>
  <sheetViews>
    <sheetView tabSelected="1" view="pageBreakPreview" zoomScale="60" zoomScaleNormal="70" zoomScalePageLayoutView="0" workbookViewId="0" topLeftCell="A1">
      <selection activeCell="P14" sqref="P14"/>
    </sheetView>
  </sheetViews>
  <sheetFormatPr defaultColWidth="9.140625" defaultRowHeight="15"/>
  <cols>
    <col min="1" max="1" width="132.8515625" style="7" customWidth="1"/>
    <col min="2" max="2" width="8.7109375" style="9" hidden="1" customWidth="1"/>
    <col min="3" max="3" width="8.7109375" style="10" hidden="1" customWidth="1"/>
    <col min="4" max="4" width="9.140625" style="11" hidden="1" customWidth="1"/>
    <col min="5" max="5" width="13.00390625" style="5" customWidth="1"/>
    <col min="6" max="6" width="11.57421875" style="6" customWidth="1"/>
    <col min="7" max="7" width="9.140625" style="10" customWidth="1"/>
    <col min="8" max="8" width="21.00390625" style="10" customWidth="1"/>
    <col min="9" max="9" width="21.7109375" style="10" hidden="1" customWidth="1"/>
    <col min="10" max="10" width="21.57421875" style="12" hidden="1" customWidth="1"/>
    <col min="11" max="11" width="9.140625" style="48" customWidth="1"/>
    <col min="12" max="40" width="9.140625" style="1" customWidth="1"/>
  </cols>
  <sheetData>
    <row r="1" spans="1:10" s="51" customFormat="1" ht="15.75" customHeight="1">
      <c r="A1" s="302" t="s">
        <v>367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s="51" customFormat="1" ht="15.75" customHeight="1">
      <c r="A2" s="302" t="s">
        <v>305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s="51" customFormat="1" ht="15.75" customHeight="1">
      <c r="A3" s="302" t="s">
        <v>314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s="52" customFormat="1" ht="16.5" customHeight="1">
      <c r="A4" s="298" t="s">
        <v>381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s="52" customFormat="1" ht="16.5" customHeight="1">
      <c r="A5" s="298" t="s">
        <v>368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10" s="52" customFormat="1" ht="16.5" customHeight="1">
      <c r="A6" s="298" t="s">
        <v>382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s="52" customFormat="1" ht="16.5" customHeight="1">
      <c r="A7" s="298" t="s">
        <v>407</v>
      </c>
      <c r="B7" s="298"/>
      <c r="C7" s="298"/>
      <c r="D7" s="298"/>
      <c r="E7" s="298"/>
      <c r="F7" s="298"/>
      <c r="G7" s="298"/>
      <c r="H7" s="298"/>
      <c r="I7" s="298"/>
      <c r="J7" s="298"/>
    </row>
    <row r="8" spans="1:10" s="52" customFormat="1" ht="66" customHeight="1">
      <c r="A8" s="320" t="s">
        <v>369</v>
      </c>
      <c r="B8" s="320"/>
      <c r="C8" s="320"/>
      <c r="D8" s="320"/>
      <c r="E8" s="320"/>
      <c r="F8" s="320"/>
      <c r="G8" s="320"/>
      <c r="H8" s="320"/>
      <c r="I8" s="320"/>
      <c r="J8" s="320"/>
    </row>
    <row r="9" spans="1:10" s="3" customFormat="1" ht="15.75">
      <c r="A9" s="53"/>
      <c r="B9" s="54"/>
      <c r="C9" s="55"/>
      <c r="D9" s="55"/>
      <c r="E9" s="55"/>
      <c r="F9" s="55"/>
      <c r="G9" s="203"/>
      <c r="H9" s="203"/>
      <c r="I9" s="203"/>
      <c r="J9" s="204" t="s">
        <v>5</v>
      </c>
    </row>
    <row r="10" spans="1:40" s="15" customFormat="1" ht="54" customHeight="1">
      <c r="A10" s="124" t="s">
        <v>106</v>
      </c>
      <c r="B10" s="129" t="s">
        <v>53</v>
      </c>
      <c r="C10" s="129" t="s">
        <v>50</v>
      </c>
      <c r="D10" s="90" t="s">
        <v>51</v>
      </c>
      <c r="E10" s="217" t="s">
        <v>105</v>
      </c>
      <c r="F10" s="120"/>
      <c r="G10" s="90" t="s">
        <v>52</v>
      </c>
      <c r="H10" s="206" t="s">
        <v>366</v>
      </c>
      <c r="I10" s="206" t="s">
        <v>362</v>
      </c>
      <c r="J10" s="206" t="s">
        <v>363</v>
      </c>
      <c r="K10" s="4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26" customFormat="1" ht="26.25" customHeight="1">
      <c r="A11" s="88" t="s">
        <v>58</v>
      </c>
      <c r="B11" s="89"/>
      <c r="C11" s="90"/>
      <c r="D11" s="90"/>
      <c r="E11" s="91" t="s">
        <v>399</v>
      </c>
      <c r="F11" s="92"/>
      <c r="G11" s="90"/>
      <c r="H11" s="175">
        <f>+H12</f>
        <v>3773127</v>
      </c>
      <c r="I11" s="175" t="e">
        <f>+I12</f>
        <v>#REF!</v>
      </c>
      <c r="J11" s="175" t="e">
        <f>+J12</f>
        <v>#REF!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26" customFormat="1" ht="27" customHeight="1">
      <c r="A12" s="88" t="s">
        <v>306</v>
      </c>
      <c r="B12" s="93" t="s">
        <v>54</v>
      </c>
      <c r="C12" s="90"/>
      <c r="D12" s="90"/>
      <c r="E12" s="91"/>
      <c r="F12" s="92"/>
      <c r="G12" s="90"/>
      <c r="H12" s="175">
        <f>H13+H66+H90+H114+H185+H192+H221+H240+H73</f>
        <v>3773127</v>
      </c>
      <c r="I12" s="175" t="e">
        <f>I13+I66+I90+I114+I185+I192+I221+I240</f>
        <v>#REF!</v>
      </c>
      <c r="J12" s="175" t="e">
        <f>J13+J66+J90+J114+J185+J192+J221+J240</f>
        <v>#REF!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26" customFormat="1" ht="32.25" customHeight="1">
      <c r="A13" s="88" t="s">
        <v>59</v>
      </c>
      <c r="B13" s="93" t="s">
        <v>54</v>
      </c>
      <c r="C13" s="90" t="s">
        <v>55</v>
      </c>
      <c r="D13" s="90"/>
      <c r="E13" s="91"/>
      <c r="F13" s="92"/>
      <c r="G13" s="90"/>
      <c r="H13" s="175">
        <f>H14+H19+H26+H32+H37+H42</f>
        <v>1749572.05</v>
      </c>
      <c r="I13" s="175">
        <f>I14+I19+I26+I32+I37+I42</f>
        <v>621400</v>
      </c>
      <c r="J13" s="175">
        <f>J14+J19+J26+J32+J37+J42</f>
        <v>621400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6" customFormat="1" ht="37.5">
      <c r="A14" s="94" t="s">
        <v>60</v>
      </c>
      <c r="B14" s="93" t="s">
        <v>54</v>
      </c>
      <c r="C14" s="90" t="s">
        <v>55</v>
      </c>
      <c r="D14" s="90" t="s">
        <v>56</v>
      </c>
      <c r="E14" s="91"/>
      <c r="F14" s="92"/>
      <c r="G14" s="90"/>
      <c r="H14" s="175">
        <f aca="true" t="shared" si="0" ref="H14:I17">+H15</f>
        <v>219000</v>
      </c>
      <c r="I14" s="175">
        <f t="shared" si="0"/>
        <v>180000</v>
      </c>
      <c r="J14" s="175">
        <f>+J15</f>
        <v>180000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28" customFormat="1" ht="28.5" customHeight="1">
      <c r="A15" s="207" t="s">
        <v>114</v>
      </c>
      <c r="B15" s="95" t="s">
        <v>54</v>
      </c>
      <c r="C15" s="96" t="s">
        <v>55</v>
      </c>
      <c r="D15" s="96" t="s">
        <v>56</v>
      </c>
      <c r="E15" s="103" t="s">
        <v>171</v>
      </c>
      <c r="F15" s="202" t="s">
        <v>172</v>
      </c>
      <c r="G15" s="96"/>
      <c r="H15" s="176">
        <f t="shared" si="0"/>
        <v>219000</v>
      </c>
      <c r="I15" s="176">
        <f t="shared" si="0"/>
        <v>180000</v>
      </c>
      <c r="J15" s="176">
        <f>+J16</f>
        <v>180000</v>
      </c>
      <c r="K15" s="2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s="30" customFormat="1" ht="33" customHeight="1">
      <c r="A16" s="208" t="s">
        <v>115</v>
      </c>
      <c r="B16" s="97" t="s">
        <v>54</v>
      </c>
      <c r="C16" s="98" t="s">
        <v>55</v>
      </c>
      <c r="D16" s="98" t="s">
        <v>56</v>
      </c>
      <c r="E16" s="100" t="s">
        <v>173</v>
      </c>
      <c r="F16" s="107" t="s">
        <v>172</v>
      </c>
      <c r="G16" s="98"/>
      <c r="H16" s="177">
        <f t="shared" si="0"/>
        <v>219000</v>
      </c>
      <c r="I16" s="177">
        <f t="shared" si="0"/>
        <v>180000</v>
      </c>
      <c r="J16" s="177">
        <f>+J17</f>
        <v>180000</v>
      </c>
      <c r="K16" s="1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30" customFormat="1" ht="24" customHeight="1">
      <c r="A17" s="208" t="s">
        <v>108</v>
      </c>
      <c r="B17" s="97" t="s">
        <v>54</v>
      </c>
      <c r="C17" s="98" t="s">
        <v>55</v>
      </c>
      <c r="D17" s="98" t="s">
        <v>56</v>
      </c>
      <c r="E17" s="100" t="s">
        <v>173</v>
      </c>
      <c r="F17" s="107" t="s">
        <v>174</v>
      </c>
      <c r="G17" s="98"/>
      <c r="H17" s="177">
        <f t="shared" si="0"/>
        <v>219000</v>
      </c>
      <c r="I17" s="177">
        <f t="shared" si="0"/>
        <v>180000</v>
      </c>
      <c r="J17" s="177">
        <f>+J18</f>
        <v>180000</v>
      </c>
      <c r="K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30" customFormat="1" ht="48.75" customHeight="1">
      <c r="A18" s="99" t="s">
        <v>62</v>
      </c>
      <c r="B18" s="89" t="s">
        <v>54</v>
      </c>
      <c r="C18" s="89" t="s">
        <v>55</v>
      </c>
      <c r="D18" s="89" t="s">
        <v>56</v>
      </c>
      <c r="E18" s="100" t="s">
        <v>173</v>
      </c>
      <c r="F18" s="107" t="s">
        <v>174</v>
      </c>
      <c r="G18" s="98" t="s">
        <v>57</v>
      </c>
      <c r="H18" s="177">
        <v>219000</v>
      </c>
      <c r="I18" s="177">
        <v>180000</v>
      </c>
      <c r="J18" s="177">
        <v>180000</v>
      </c>
      <c r="K18" s="1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30" customFormat="1" ht="37.5">
      <c r="A19" s="94" t="s">
        <v>72</v>
      </c>
      <c r="B19" s="93" t="s">
        <v>54</v>
      </c>
      <c r="C19" s="90" t="s">
        <v>55</v>
      </c>
      <c r="D19" s="90" t="s">
        <v>61</v>
      </c>
      <c r="E19" s="91"/>
      <c r="F19" s="92"/>
      <c r="G19" s="90"/>
      <c r="H19" s="175">
        <f aca="true" t="shared" si="1" ref="H19:I21">+H20</f>
        <v>831246</v>
      </c>
      <c r="I19" s="175">
        <f t="shared" si="1"/>
        <v>365000</v>
      </c>
      <c r="J19" s="175">
        <f>+J20</f>
        <v>365000</v>
      </c>
      <c r="K19" s="1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30" customFormat="1" ht="31.5" customHeight="1">
      <c r="A20" s="207" t="s">
        <v>116</v>
      </c>
      <c r="B20" s="95" t="s">
        <v>54</v>
      </c>
      <c r="C20" s="96" t="s">
        <v>55</v>
      </c>
      <c r="D20" s="96" t="s">
        <v>61</v>
      </c>
      <c r="E20" s="103" t="s">
        <v>175</v>
      </c>
      <c r="F20" s="202" t="s">
        <v>172</v>
      </c>
      <c r="G20" s="96"/>
      <c r="H20" s="176">
        <f t="shared" si="1"/>
        <v>831246</v>
      </c>
      <c r="I20" s="176">
        <f t="shared" si="1"/>
        <v>365000</v>
      </c>
      <c r="J20" s="176">
        <f>+J21</f>
        <v>365000</v>
      </c>
      <c r="K20" s="1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30" customFormat="1" ht="24.75" customHeight="1">
      <c r="A21" s="208" t="s">
        <v>117</v>
      </c>
      <c r="B21" s="97" t="s">
        <v>54</v>
      </c>
      <c r="C21" s="98" t="s">
        <v>55</v>
      </c>
      <c r="D21" s="98" t="s">
        <v>61</v>
      </c>
      <c r="E21" s="100" t="s">
        <v>176</v>
      </c>
      <c r="F21" s="107" t="s">
        <v>172</v>
      </c>
      <c r="G21" s="98"/>
      <c r="H21" s="177">
        <f t="shared" si="1"/>
        <v>831246</v>
      </c>
      <c r="I21" s="177">
        <f t="shared" si="1"/>
        <v>365000</v>
      </c>
      <c r="J21" s="177">
        <f>+J22</f>
        <v>365000</v>
      </c>
      <c r="K21" s="13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11" s="29" customFormat="1" ht="27" customHeight="1">
      <c r="A22" s="208" t="s">
        <v>108</v>
      </c>
      <c r="B22" s="97" t="s">
        <v>54</v>
      </c>
      <c r="C22" s="98" t="s">
        <v>55</v>
      </c>
      <c r="D22" s="98" t="s">
        <v>61</v>
      </c>
      <c r="E22" s="100" t="s">
        <v>176</v>
      </c>
      <c r="F22" s="107" t="s">
        <v>174</v>
      </c>
      <c r="G22" s="98"/>
      <c r="H22" s="177">
        <f>SUM(H23:H25)</f>
        <v>831246</v>
      </c>
      <c r="I22" s="177">
        <f>SUM(I23:I25)</f>
        <v>365000</v>
      </c>
      <c r="J22" s="177">
        <f>SUM(J23:J25)</f>
        <v>365000</v>
      </c>
      <c r="K22" s="13"/>
    </row>
    <row r="23" spans="1:11" s="29" customFormat="1" ht="43.5" customHeight="1">
      <c r="A23" s="99" t="s">
        <v>62</v>
      </c>
      <c r="B23" s="89" t="s">
        <v>54</v>
      </c>
      <c r="C23" s="89" t="s">
        <v>55</v>
      </c>
      <c r="D23" s="89" t="s">
        <v>61</v>
      </c>
      <c r="E23" s="100" t="s">
        <v>176</v>
      </c>
      <c r="F23" s="107" t="s">
        <v>174</v>
      </c>
      <c r="G23" s="98" t="s">
        <v>57</v>
      </c>
      <c r="H23" s="177">
        <v>827628</v>
      </c>
      <c r="I23" s="177">
        <v>350000</v>
      </c>
      <c r="J23" s="177">
        <v>350000</v>
      </c>
      <c r="K23" s="13"/>
    </row>
    <row r="24" spans="1:11" s="29" customFormat="1" ht="22.5" customHeight="1">
      <c r="A24" s="199" t="s">
        <v>177</v>
      </c>
      <c r="B24" s="89" t="s">
        <v>54</v>
      </c>
      <c r="C24" s="89" t="s">
        <v>55</v>
      </c>
      <c r="D24" s="89" t="s">
        <v>61</v>
      </c>
      <c r="E24" s="100" t="s">
        <v>176</v>
      </c>
      <c r="F24" s="107" t="s">
        <v>174</v>
      </c>
      <c r="G24" s="98" t="s">
        <v>64</v>
      </c>
      <c r="H24" s="177">
        <v>3618</v>
      </c>
      <c r="I24" s="177">
        <v>15000</v>
      </c>
      <c r="J24" s="177">
        <v>15000</v>
      </c>
      <c r="K24" s="13"/>
    </row>
    <row r="25" spans="1:11" s="29" customFormat="1" ht="23.25" customHeight="1" hidden="1">
      <c r="A25" s="101" t="s">
        <v>65</v>
      </c>
      <c r="B25" s="89" t="s">
        <v>54</v>
      </c>
      <c r="C25" s="89" t="s">
        <v>55</v>
      </c>
      <c r="D25" s="89" t="s">
        <v>61</v>
      </c>
      <c r="E25" s="100" t="s">
        <v>176</v>
      </c>
      <c r="F25" s="107" t="s">
        <v>174</v>
      </c>
      <c r="G25" s="98" t="s">
        <v>66</v>
      </c>
      <c r="H25" s="177">
        <v>0</v>
      </c>
      <c r="I25" s="177">
        <v>0</v>
      </c>
      <c r="J25" s="177">
        <v>0</v>
      </c>
      <c r="K25" s="13"/>
    </row>
    <row r="26" spans="1:11" s="29" customFormat="1" ht="37.5" hidden="1">
      <c r="A26" s="102" t="s">
        <v>73</v>
      </c>
      <c r="B26" s="93" t="s">
        <v>54</v>
      </c>
      <c r="C26" s="93" t="s">
        <v>55</v>
      </c>
      <c r="D26" s="93" t="s">
        <v>67</v>
      </c>
      <c r="E26" s="103"/>
      <c r="F26" s="202"/>
      <c r="G26" s="93"/>
      <c r="H26" s="178">
        <f>+H27</f>
        <v>0</v>
      </c>
      <c r="I26" s="178">
        <f>+I27</f>
        <v>0</v>
      </c>
      <c r="J26" s="178">
        <f>+J27</f>
        <v>0</v>
      </c>
      <c r="K26" s="13"/>
    </row>
    <row r="27" spans="1:40" s="30" customFormat="1" ht="19.5" hidden="1">
      <c r="A27" s="207" t="s">
        <v>118</v>
      </c>
      <c r="B27" s="95" t="s">
        <v>54</v>
      </c>
      <c r="C27" s="96" t="s">
        <v>55</v>
      </c>
      <c r="D27" s="96" t="s">
        <v>67</v>
      </c>
      <c r="E27" s="103" t="s">
        <v>179</v>
      </c>
      <c r="F27" s="202" t="s">
        <v>172</v>
      </c>
      <c r="G27" s="96"/>
      <c r="H27" s="176">
        <f>H28</f>
        <v>0</v>
      </c>
      <c r="I27" s="176">
        <f>I28</f>
        <v>0</v>
      </c>
      <c r="J27" s="176">
        <f>J28</f>
        <v>0</v>
      </c>
      <c r="K27" s="13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30" customFormat="1" ht="19.5" hidden="1">
      <c r="A28" s="208" t="s">
        <v>120</v>
      </c>
      <c r="B28" s="97" t="s">
        <v>54</v>
      </c>
      <c r="C28" s="98" t="s">
        <v>55</v>
      </c>
      <c r="D28" s="98" t="s">
        <v>67</v>
      </c>
      <c r="E28" s="100" t="s">
        <v>180</v>
      </c>
      <c r="F28" s="107" t="s">
        <v>172</v>
      </c>
      <c r="G28" s="98"/>
      <c r="H28" s="177">
        <f>+H29</f>
        <v>0</v>
      </c>
      <c r="I28" s="177">
        <f>+I29</f>
        <v>0</v>
      </c>
      <c r="J28" s="177">
        <f>+J29</f>
        <v>0</v>
      </c>
      <c r="K28" s="13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11" s="29" customFormat="1" ht="37.5" hidden="1">
      <c r="A29" s="209" t="s">
        <v>122</v>
      </c>
      <c r="B29" s="97" t="s">
        <v>54</v>
      </c>
      <c r="C29" s="98" t="s">
        <v>55</v>
      </c>
      <c r="D29" s="98" t="s">
        <v>67</v>
      </c>
      <c r="E29" s="100" t="s">
        <v>119</v>
      </c>
      <c r="F29" s="107" t="s">
        <v>121</v>
      </c>
      <c r="G29" s="98"/>
      <c r="H29" s="177">
        <f>SUM(H30:H31)</f>
        <v>0</v>
      </c>
      <c r="I29" s="177">
        <f>SUM(I30:I31)</f>
        <v>0</v>
      </c>
      <c r="J29" s="177">
        <f>SUM(J30:J31)</f>
        <v>0</v>
      </c>
      <c r="K29" s="13"/>
    </row>
    <row r="30" spans="1:15" s="29" customFormat="1" ht="27.75" customHeight="1" hidden="1">
      <c r="A30" s="99" t="s">
        <v>68</v>
      </c>
      <c r="B30" s="89" t="s">
        <v>54</v>
      </c>
      <c r="C30" s="89" t="s">
        <v>55</v>
      </c>
      <c r="D30" s="89" t="s">
        <v>67</v>
      </c>
      <c r="E30" s="100" t="s">
        <v>119</v>
      </c>
      <c r="F30" s="107" t="s">
        <v>121</v>
      </c>
      <c r="G30" s="98" t="s">
        <v>69</v>
      </c>
      <c r="H30" s="177"/>
      <c r="I30" s="177"/>
      <c r="J30" s="177"/>
      <c r="K30" s="137" t="s">
        <v>154</v>
      </c>
      <c r="L30" s="138"/>
      <c r="M30" s="138"/>
      <c r="N30" s="138"/>
      <c r="O30" s="138"/>
    </row>
    <row r="31" spans="1:11" s="29" customFormat="1" ht="51" customHeight="1" hidden="1">
      <c r="A31" s="101"/>
      <c r="B31" s="89"/>
      <c r="C31" s="89"/>
      <c r="D31" s="89"/>
      <c r="E31" s="100"/>
      <c r="F31" s="107"/>
      <c r="G31" s="98" t="s">
        <v>153</v>
      </c>
      <c r="H31" s="177"/>
      <c r="I31" s="177"/>
      <c r="J31" s="177"/>
      <c r="K31" s="13"/>
    </row>
    <row r="32" spans="1:11" s="25" customFormat="1" ht="35.25" customHeight="1">
      <c r="A32" s="261" t="s">
        <v>70</v>
      </c>
      <c r="B32" s="93" t="s">
        <v>54</v>
      </c>
      <c r="C32" s="90" t="s">
        <v>55</v>
      </c>
      <c r="D32" s="90" t="s">
        <v>71</v>
      </c>
      <c r="E32" s="91"/>
      <c r="F32" s="92"/>
      <c r="G32" s="104"/>
      <c r="H32" s="175">
        <f aca="true" t="shared" si="2" ref="H32:J33">H33</f>
        <v>5000</v>
      </c>
      <c r="I32" s="175">
        <f t="shared" si="2"/>
        <v>0</v>
      </c>
      <c r="J32" s="175">
        <f t="shared" si="2"/>
        <v>0</v>
      </c>
      <c r="K32" s="24"/>
    </row>
    <row r="33" spans="1:11" s="25" customFormat="1" ht="41.25" customHeight="1">
      <c r="A33" s="297" t="s">
        <v>125</v>
      </c>
      <c r="B33" s="95" t="s">
        <v>54</v>
      </c>
      <c r="C33" s="90" t="s">
        <v>55</v>
      </c>
      <c r="D33" s="90" t="s">
        <v>71</v>
      </c>
      <c r="E33" s="91" t="s">
        <v>181</v>
      </c>
      <c r="F33" s="92" t="s">
        <v>172</v>
      </c>
      <c r="G33" s="90"/>
      <c r="H33" s="175">
        <f t="shared" si="2"/>
        <v>5000</v>
      </c>
      <c r="I33" s="175">
        <f t="shared" si="2"/>
        <v>0</v>
      </c>
      <c r="J33" s="175">
        <f t="shared" si="2"/>
        <v>0</v>
      </c>
      <c r="K33" s="24"/>
    </row>
    <row r="34" spans="1:40" s="30" customFormat="1" ht="37.5" customHeight="1">
      <c r="A34" s="262" t="s">
        <v>128</v>
      </c>
      <c r="B34" s="97" t="s">
        <v>54</v>
      </c>
      <c r="C34" s="98" t="s">
        <v>55</v>
      </c>
      <c r="D34" s="98" t="s">
        <v>71</v>
      </c>
      <c r="E34" s="100" t="s">
        <v>182</v>
      </c>
      <c r="F34" s="107" t="s">
        <v>172</v>
      </c>
      <c r="G34" s="98"/>
      <c r="H34" s="177">
        <f aca="true" t="shared" si="3" ref="H34:J35">+H35</f>
        <v>5000</v>
      </c>
      <c r="I34" s="177">
        <f t="shared" si="3"/>
        <v>0</v>
      </c>
      <c r="J34" s="177">
        <f t="shared" si="3"/>
        <v>0</v>
      </c>
      <c r="K34" s="1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s="30" customFormat="1" ht="40.5" customHeight="1">
      <c r="A35" s="262" t="s">
        <v>129</v>
      </c>
      <c r="B35" s="97" t="s">
        <v>54</v>
      </c>
      <c r="C35" s="98" t="s">
        <v>55</v>
      </c>
      <c r="D35" s="98" t="s">
        <v>71</v>
      </c>
      <c r="E35" s="100" t="s">
        <v>182</v>
      </c>
      <c r="F35" s="107" t="s">
        <v>183</v>
      </c>
      <c r="G35" s="98"/>
      <c r="H35" s="177">
        <f t="shared" si="3"/>
        <v>5000</v>
      </c>
      <c r="I35" s="177">
        <f t="shared" si="3"/>
        <v>0</v>
      </c>
      <c r="J35" s="177">
        <f t="shared" si="3"/>
        <v>0</v>
      </c>
      <c r="K35" s="1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11" s="25" customFormat="1" ht="24.75" customHeight="1">
      <c r="A36" s="263" t="s">
        <v>65</v>
      </c>
      <c r="B36" s="89" t="s">
        <v>54</v>
      </c>
      <c r="C36" s="89" t="s">
        <v>55</v>
      </c>
      <c r="D36" s="89" t="s">
        <v>71</v>
      </c>
      <c r="E36" s="100" t="s">
        <v>182</v>
      </c>
      <c r="F36" s="107" t="s">
        <v>183</v>
      </c>
      <c r="G36" s="89" t="s">
        <v>66</v>
      </c>
      <c r="H36" s="179">
        <v>5000</v>
      </c>
      <c r="I36" s="179"/>
      <c r="J36" s="179"/>
      <c r="K36" s="24"/>
    </row>
    <row r="37" spans="1:11" s="22" customFormat="1" ht="26.25" customHeight="1" hidden="1">
      <c r="A37" s="102" t="s">
        <v>130</v>
      </c>
      <c r="B37" s="93" t="s">
        <v>54</v>
      </c>
      <c r="C37" s="93" t="s">
        <v>55</v>
      </c>
      <c r="D37" s="105">
        <v>11</v>
      </c>
      <c r="E37" s="91"/>
      <c r="F37" s="92"/>
      <c r="G37" s="89"/>
      <c r="H37" s="175">
        <f aca="true" t="shared" si="4" ref="H37:I40">H38</f>
        <v>0</v>
      </c>
      <c r="I37" s="175">
        <f t="shared" si="4"/>
        <v>1000</v>
      </c>
      <c r="J37" s="175">
        <f>J38</f>
        <v>1000</v>
      </c>
      <c r="K37" s="18"/>
    </row>
    <row r="38" spans="1:11" s="22" customFormat="1" ht="21" customHeight="1" hidden="1">
      <c r="A38" s="102" t="s">
        <v>74</v>
      </c>
      <c r="B38" s="95" t="s">
        <v>54</v>
      </c>
      <c r="C38" s="93" t="s">
        <v>55</v>
      </c>
      <c r="D38" s="105">
        <v>11</v>
      </c>
      <c r="E38" s="201" t="s">
        <v>355</v>
      </c>
      <c r="F38" s="92" t="s">
        <v>172</v>
      </c>
      <c r="G38" s="93"/>
      <c r="H38" s="175">
        <f t="shared" si="4"/>
        <v>0</v>
      </c>
      <c r="I38" s="180">
        <f t="shared" si="4"/>
        <v>1000</v>
      </c>
      <c r="J38" s="180">
        <f>J39</f>
        <v>1000</v>
      </c>
      <c r="K38" s="18"/>
    </row>
    <row r="39" spans="1:11" s="22" customFormat="1" ht="24" customHeight="1" hidden="1">
      <c r="A39" s="99" t="s">
        <v>75</v>
      </c>
      <c r="B39" s="97" t="s">
        <v>54</v>
      </c>
      <c r="C39" s="89" t="s">
        <v>55</v>
      </c>
      <c r="D39" s="108">
        <v>11</v>
      </c>
      <c r="E39" s="106" t="s">
        <v>356</v>
      </c>
      <c r="F39" s="107" t="s">
        <v>172</v>
      </c>
      <c r="G39" s="89"/>
      <c r="H39" s="180">
        <f t="shared" si="4"/>
        <v>0</v>
      </c>
      <c r="I39" s="180">
        <f t="shared" si="4"/>
        <v>1000</v>
      </c>
      <c r="J39" s="180">
        <f>J40</f>
        <v>1000</v>
      </c>
      <c r="K39" s="18"/>
    </row>
    <row r="40" spans="1:11" s="22" customFormat="1" ht="30" customHeight="1" hidden="1">
      <c r="A40" s="101" t="s">
        <v>131</v>
      </c>
      <c r="B40" s="97" t="s">
        <v>54</v>
      </c>
      <c r="C40" s="89" t="s">
        <v>55</v>
      </c>
      <c r="D40" s="108">
        <v>11</v>
      </c>
      <c r="E40" s="106" t="s">
        <v>356</v>
      </c>
      <c r="F40" s="224" t="s">
        <v>357</v>
      </c>
      <c r="G40" s="89"/>
      <c r="H40" s="180">
        <f t="shared" si="4"/>
        <v>0</v>
      </c>
      <c r="I40" s="180">
        <f t="shared" si="4"/>
        <v>1000</v>
      </c>
      <c r="J40" s="180">
        <f>J41</f>
        <v>1000</v>
      </c>
      <c r="K40" s="18"/>
    </row>
    <row r="41" spans="1:11" s="22" customFormat="1" ht="24" customHeight="1" hidden="1">
      <c r="A41" s="101" t="s">
        <v>65</v>
      </c>
      <c r="B41" s="89" t="s">
        <v>54</v>
      </c>
      <c r="C41" s="89" t="s">
        <v>55</v>
      </c>
      <c r="D41" s="108">
        <v>11</v>
      </c>
      <c r="E41" s="106" t="s">
        <v>356</v>
      </c>
      <c r="F41" s="224" t="s">
        <v>357</v>
      </c>
      <c r="G41" s="89" t="s">
        <v>66</v>
      </c>
      <c r="H41" s="181">
        <v>0</v>
      </c>
      <c r="I41" s="181">
        <v>1000</v>
      </c>
      <c r="J41" s="181">
        <v>1000</v>
      </c>
      <c r="K41" s="18"/>
    </row>
    <row r="42" spans="1:11" s="22" customFormat="1" ht="26.25" customHeight="1">
      <c r="A42" s="94" t="s">
        <v>76</v>
      </c>
      <c r="B42" s="93" t="s">
        <v>54</v>
      </c>
      <c r="C42" s="90" t="s">
        <v>55</v>
      </c>
      <c r="D42" s="90" t="s">
        <v>77</v>
      </c>
      <c r="E42" s="119"/>
      <c r="F42" s="120"/>
      <c r="G42" s="90"/>
      <c r="H42" s="175">
        <f>H43+H47+H53+H58+H62</f>
        <v>694326.05</v>
      </c>
      <c r="I42" s="175">
        <f>I43+I47+I53+I58+I62</f>
        <v>75400</v>
      </c>
      <c r="J42" s="175">
        <f>J43+J47+J53+J58+J62</f>
        <v>75400</v>
      </c>
      <c r="K42" s="18"/>
    </row>
    <row r="43" spans="1:11" s="32" customFormat="1" ht="18.75" hidden="1">
      <c r="A43" s="102"/>
      <c r="B43" s="95"/>
      <c r="C43" s="93"/>
      <c r="D43" s="93"/>
      <c r="E43" s="201"/>
      <c r="F43" s="92"/>
      <c r="G43" s="93"/>
      <c r="H43" s="175"/>
      <c r="I43" s="175"/>
      <c r="J43" s="175"/>
      <c r="K43" s="4"/>
    </row>
    <row r="44" spans="1:11" s="32" customFormat="1" ht="18.75" hidden="1">
      <c r="A44" s="99"/>
      <c r="B44" s="97"/>
      <c r="C44" s="89"/>
      <c r="D44" s="89"/>
      <c r="E44" s="106"/>
      <c r="F44" s="107"/>
      <c r="G44" s="89"/>
      <c r="H44" s="180"/>
      <c r="I44" s="180"/>
      <c r="J44" s="180"/>
      <c r="K44" s="4"/>
    </row>
    <row r="45" spans="1:11" s="22" customFormat="1" ht="18.75" hidden="1">
      <c r="A45" s="109"/>
      <c r="B45" s="97"/>
      <c r="C45" s="89"/>
      <c r="D45" s="89"/>
      <c r="E45" s="106"/>
      <c r="F45" s="224"/>
      <c r="G45" s="89"/>
      <c r="H45" s="180"/>
      <c r="I45" s="180"/>
      <c r="J45" s="180"/>
      <c r="K45" s="18"/>
    </row>
    <row r="46" spans="1:11" s="22" customFormat="1" ht="18.75" hidden="1">
      <c r="A46" s="101"/>
      <c r="B46" s="89"/>
      <c r="C46" s="89"/>
      <c r="D46" s="89"/>
      <c r="E46" s="106"/>
      <c r="F46" s="224"/>
      <c r="G46" s="89"/>
      <c r="H46" s="181"/>
      <c r="I46" s="181"/>
      <c r="J46" s="181"/>
      <c r="K46" s="18"/>
    </row>
    <row r="47" spans="1:11" s="32" customFormat="1" ht="56.25">
      <c r="A47" s="102" t="s">
        <v>358</v>
      </c>
      <c r="B47" s="95" t="s">
        <v>54</v>
      </c>
      <c r="C47" s="93" t="s">
        <v>55</v>
      </c>
      <c r="D47" s="93" t="s">
        <v>77</v>
      </c>
      <c r="E47" s="201" t="s">
        <v>189</v>
      </c>
      <c r="F47" s="92" t="s">
        <v>172</v>
      </c>
      <c r="G47" s="93"/>
      <c r="H47" s="175">
        <f>+H48</f>
        <v>136964</v>
      </c>
      <c r="I47" s="175">
        <f>+I48</f>
        <v>35400</v>
      </c>
      <c r="J47" s="175">
        <f>+J48</f>
        <v>35400</v>
      </c>
      <c r="K47" s="4"/>
    </row>
    <row r="48" spans="1:11" s="32" customFormat="1" ht="69.75" customHeight="1">
      <c r="A48" s="99" t="s">
        <v>359</v>
      </c>
      <c r="B48" s="97" t="s">
        <v>54</v>
      </c>
      <c r="C48" s="89" t="s">
        <v>55</v>
      </c>
      <c r="D48" s="89" t="s">
        <v>77</v>
      </c>
      <c r="E48" s="106" t="s">
        <v>190</v>
      </c>
      <c r="F48" s="194" t="s">
        <v>172</v>
      </c>
      <c r="G48" s="89"/>
      <c r="H48" s="180">
        <f>+H50</f>
        <v>136964</v>
      </c>
      <c r="I48" s="180">
        <f>+I50</f>
        <v>35400</v>
      </c>
      <c r="J48" s="180">
        <f>+J50</f>
        <v>35400</v>
      </c>
      <c r="K48" s="4"/>
    </row>
    <row r="49" spans="1:11" s="32" customFormat="1" ht="56.25">
      <c r="A49" s="211" t="s">
        <v>304</v>
      </c>
      <c r="B49" s="97" t="s">
        <v>54</v>
      </c>
      <c r="C49" s="89" t="s">
        <v>55</v>
      </c>
      <c r="D49" s="89" t="s">
        <v>77</v>
      </c>
      <c r="E49" s="106" t="s">
        <v>243</v>
      </c>
      <c r="F49" s="194" t="s">
        <v>172</v>
      </c>
      <c r="G49" s="89"/>
      <c r="H49" s="180">
        <f>H50</f>
        <v>136964</v>
      </c>
      <c r="I49" s="180">
        <f>I50</f>
        <v>35400</v>
      </c>
      <c r="J49" s="180">
        <f>J50</f>
        <v>35400</v>
      </c>
      <c r="K49" s="4"/>
    </row>
    <row r="50" spans="1:251" s="29" customFormat="1" ht="24.75" customHeight="1">
      <c r="A50" s="196" t="s">
        <v>112</v>
      </c>
      <c r="B50" s="97" t="s">
        <v>54</v>
      </c>
      <c r="C50" s="98" t="s">
        <v>55</v>
      </c>
      <c r="D50" s="98" t="s">
        <v>77</v>
      </c>
      <c r="E50" s="100" t="s">
        <v>243</v>
      </c>
      <c r="F50" s="107" t="s">
        <v>244</v>
      </c>
      <c r="G50" s="132"/>
      <c r="H50" s="220">
        <f>H51+H52</f>
        <v>136964</v>
      </c>
      <c r="I50" s="220">
        <f>I51+I52</f>
        <v>35400</v>
      </c>
      <c r="J50" s="220">
        <f>J51+J52</f>
        <v>35400</v>
      </c>
      <c r="K50" s="4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</row>
    <row r="51" spans="1:251" s="29" customFormat="1" ht="56.25" hidden="1">
      <c r="A51" s="139" t="s">
        <v>62</v>
      </c>
      <c r="B51" s="140" t="s">
        <v>54</v>
      </c>
      <c r="C51" s="141" t="s">
        <v>55</v>
      </c>
      <c r="D51" s="141" t="s">
        <v>77</v>
      </c>
      <c r="E51" s="325" t="s">
        <v>245</v>
      </c>
      <c r="F51" s="326"/>
      <c r="G51" s="212" t="s">
        <v>57</v>
      </c>
      <c r="H51" s="182"/>
      <c r="I51" s="182"/>
      <c r="J51" s="182"/>
      <c r="K51" s="4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</row>
    <row r="52" spans="1:251" s="29" customFormat="1" ht="27.75" customHeight="1">
      <c r="A52" s="199" t="s">
        <v>177</v>
      </c>
      <c r="B52" s="89" t="s">
        <v>54</v>
      </c>
      <c r="C52" s="89" t="s">
        <v>55</v>
      </c>
      <c r="D52" s="89" t="s">
        <v>77</v>
      </c>
      <c r="E52" s="100" t="s">
        <v>243</v>
      </c>
      <c r="F52" s="107" t="s">
        <v>244</v>
      </c>
      <c r="G52" s="89" t="s">
        <v>64</v>
      </c>
      <c r="H52" s="181">
        <v>136964</v>
      </c>
      <c r="I52" s="181">
        <v>35400</v>
      </c>
      <c r="J52" s="181">
        <v>35400</v>
      </c>
      <c r="K52" s="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</row>
    <row r="53" spans="1:11" s="32" customFormat="1" ht="28.5" customHeight="1">
      <c r="A53" s="102" t="s">
        <v>123</v>
      </c>
      <c r="B53" s="95" t="s">
        <v>54</v>
      </c>
      <c r="C53" s="90" t="s">
        <v>55</v>
      </c>
      <c r="D53" s="124">
        <v>13</v>
      </c>
      <c r="E53" s="119" t="s">
        <v>184</v>
      </c>
      <c r="F53" s="92" t="s">
        <v>172</v>
      </c>
      <c r="G53" s="90"/>
      <c r="H53" s="175">
        <f>+H54</f>
        <v>508047.05</v>
      </c>
      <c r="I53" s="175">
        <f>+I54</f>
        <v>30000</v>
      </c>
      <c r="J53" s="175">
        <f>+J54</f>
        <v>30000</v>
      </c>
      <c r="K53" s="18"/>
    </row>
    <row r="54" spans="1:11" s="22" customFormat="1" ht="25.5" customHeight="1">
      <c r="A54" s="99" t="s">
        <v>354</v>
      </c>
      <c r="B54" s="97" t="s">
        <v>54</v>
      </c>
      <c r="C54" s="89" t="s">
        <v>55</v>
      </c>
      <c r="D54" s="108">
        <v>13</v>
      </c>
      <c r="E54" s="225" t="s">
        <v>185</v>
      </c>
      <c r="F54" s="194" t="s">
        <v>172</v>
      </c>
      <c r="G54" s="89"/>
      <c r="H54" s="180">
        <f>H55</f>
        <v>508047.05</v>
      </c>
      <c r="I54" s="180">
        <f>I55</f>
        <v>30000</v>
      </c>
      <c r="J54" s="180">
        <f>J55</f>
        <v>30000</v>
      </c>
      <c r="K54" s="18"/>
    </row>
    <row r="55" spans="1:11" s="22" customFormat="1" ht="25.5" customHeight="1">
      <c r="A55" s="101" t="s">
        <v>124</v>
      </c>
      <c r="B55" s="97" t="s">
        <v>54</v>
      </c>
      <c r="C55" s="89" t="s">
        <v>55</v>
      </c>
      <c r="D55" s="108">
        <v>13</v>
      </c>
      <c r="E55" s="225" t="s">
        <v>185</v>
      </c>
      <c r="F55" s="194" t="s">
        <v>186</v>
      </c>
      <c r="G55" s="89"/>
      <c r="H55" s="180">
        <f>H56+H57</f>
        <v>508047.05</v>
      </c>
      <c r="I55" s="180">
        <f>I56+I57</f>
        <v>30000</v>
      </c>
      <c r="J55" s="180">
        <f>J56+J57</f>
        <v>30000</v>
      </c>
      <c r="K55" s="18"/>
    </row>
    <row r="56" spans="1:11" s="22" customFormat="1" ht="26.25" customHeight="1">
      <c r="A56" s="199" t="s">
        <v>177</v>
      </c>
      <c r="B56" s="89" t="s">
        <v>54</v>
      </c>
      <c r="C56" s="89" t="s">
        <v>55</v>
      </c>
      <c r="D56" s="108">
        <v>13</v>
      </c>
      <c r="E56" s="225" t="s">
        <v>185</v>
      </c>
      <c r="F56" s="194" t="s">
        <v>186</v>
      </c>
      <c r="G56" s="89" t="s">
        <v>64</v>
      </c>
      <c r="H56" s="181">
        <v>401648.05</v>
      </c>
      <c r="I56" s="181">
        <v>10000</v>
      </c>
      <c r="J56" s="181">
        <v>10000</v>
      </c>
      <c r="K56" s="18"/>
    </row>
    <row r="57" spans="1:11" s="22" customFormat="1" ht="27.75" customHeight="1">
      <c r="A57" s="101" t="s">
        <v>65</v>
      </c>
      <c r="B57" s="89" t="s">
        <v>54</v>
      </c>
      <c r="C57" s="89" t="s">
        <v>55</v>
      </c>
      <c r="D57" s="108">
        <v>13</v>
      </c>
      <c r="E57" s="225" t="s">
        <v>364</v>
      </c>
      <c r="F57" s="234" t="s">
        <v>186</v>
      </c>
      <c r="G57" s="89" t="s">
        <v>66</v>
      </c>
      <c r="H57" s="181">
        <v>106399</v>
      </c>
      <c r="I57" s="181">
        <v>20000</v>
      </c>
      <c r="J57" s="181">
        <v>20000</v>
      </c>
      <c r="K57" s="18"/>
    </row>
    <row r="58" spans="1:11" s="22" customFormat="1" ht="25.5" customHeight="1">
      <c r="A58" s="210" t="s">
        <v>125</v>
      </c>
      <c r="B58" s="95" t="s">
        <v>54</v>
      </c>
      <c r="C58" s="90" t="s">
        <v>55</v>
      </c>
      <c r="D58" s="90" t="s">
        <v>77</v>
      </c>
      <c r="E58" s="91" t="s">
        <v>181</v>
      </c>
      <c r="F58" s="92" t="s">
        <v>172</v>
      </c>
      <c r="G58" s="90"/>
      <c r="H58" s="175">
        <f aca="true" t="shared" si="5" ref="H58:J59">+H59</f>
        <v>40000</v>
      </c>
      <c r="I58" s="175">
        <f t="shared" si="5"/>
        <v>10000</v>
      </c>
      <c r="J58" s="175">
        <f t="shared" si="5"/>
        <v>10000</v>
      </c>
      <c r="K58" s="18"/>
    </row>
    <row r="59" spans="1:11" s="22" customFormat="1" ht="26.25" customHeight="1">
      <c r="A59" s="109" t="s">
        <v>126</v>
      </c>
      <c r="B59" s="97" t="s">
        <v>54</v>
      </c>
      <c r="C59" s="104" t="s">
        <v>55</v>
      </c>
      <c r="D59" s="104" t="s">
        <v>77</v>
      </c>
      <c r="E59" s="193" t="s">
        <v>187</v>
      </c>
      <c r="F59" s="194" t="s">
        <v>172</v>
      </c>
      <c r="G59" s="104"/>
      <c r="H59" s="180">
        <f t="shared" si="5"/>
        <v>40000</v>
      </c>
      <c r="I59" s="180">
        <f t="shared" si="5"/>
        <v>10000</v>
      </c>
      <c r="J59" s="180">
        <f t="shared" si="5"/>
        <v>10000</v>
      </c>
      <c r="K59" s="18"/>
    </row>
    <row r="60" spans="1:256" s="33" customFormat="1" ht="22.5" customHeight="1">
      <c r="A60" s="101" t="s">
        <v>147</v>
      </c>
      <c r="B60" s="127" t="s">
        <v>54</v>
      </c>
      <c r="C60" s="8" t="s">
        <v>55</v>
      </c>
      <c r="D60" s="8">
        <v>13</v>
      </c>
      <c r="E60" s="226" t="s">
        <v>187</v>
      </c>
      <c r="F60" s="227" t="s">
        <v>188</v>
      </c>
      <c r="G60" s="8"/>
      <c r="H60" s="183">
        <f>SUM(H61:H61)</f>
        <v>40000</v>
      </c>
      <c r="I60" s="183">
        <f>SUM(I61:I61)</f>
        <v>10000</v>
      </c>
      <c r="J60" s="183">
        <f>SUM(J61:J61)</f>
        <v>10000</v>
      </c>
      <c r="K60" s="49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33" customFormat="1" ht="28.5" customHeight="1">
      <c r="A61" s="199" t="s">
        <v>177</v>
      </c>
      <c r="B61" s="8" t="s">
        <v>54</v>
      </c>
      <c r="C61" s="8" t="s">
        <v>55</v>
      </c>
      <c r="D61" s="8">
        <v>13</v>
      </c>
      <c r="E61" s="226" t="s">
        <v>187</v>
      </c>
      <c r="F61" s="227" t="s">
        <v>188</v>
      </c>
      <c r="G61" s="8" t="s">
        <v>64</v>
      </c>
      <c r="H61" s="183">
        <v>40000</v>
      </c>
      <c r="I61" s="183">
        <v>10000</v>
      </c>
      <c r="J61" s="183">
        <v>10000</v>
      </c>
      <c r="K61" s="49"/>
      <c r="L61" s="35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33" customFormat="1" ht="36" customHeight="1">
      <c r="A62" s="207" t="s">
        <v>117</v>
      </c>
      <c r="B62" s="129" t="s">
        <v>54</v>
      </c>
      <c r="C62" s="129" t="s">
        <v>55</v>
      </c>
      <c r="D62" s="129" t="s">
        <v>77</v>
      </c>
      <c r="E62" s="250" t="s">
        <v>176</v>
      </c>
      <c r="F62" s="251" t="s">
        <v>172</v>
      </c>
      <c r="G62" s="129"/>
      <c r="H62" s="252">
        <f>H63</f>
        <v>9315</v>
      </c>
      <c r="I62" s="183">
        <f>I63</f>
        <v>0</v>
      </c>
      <c r="J62" s="183">
        <f>J63</f>
        <v>0</v>
      </c>
      <c r="K62" s="49"/>
      <c r="L62" s="35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33" customFormat="1" ht="48" customHeight="1">
      <c r="A63" s="199" t="s">
        <v>379</v>
      </c>
      <c r="B63" s="8" t="s">
        <v>54</v>
      </c>
      <c r="C63" s="8" t="s">
        <v>55</v>
      </c>
      <c r="D63" s="8" t="s">
        <v>77</v>
      </c>
      <c r="E63" s="226" t="s">
        <v>176</v>
      </c>
      <c r="F63" s="227" t="s">
        <v>380</v>
      </c>
      <c r="G63" s="8"/>
      <c r="H63" s="183">
        <f>H64+H65</f>
        <v>9315</v>
      </c>
      <c r="I63" s="183">
        <f>I64+I65</f>
        <v>0</v>
      </c>
      <c r="J63" s="183">
        <f>J64+J65</f>
        <v>0</v>
      </c>
      <c r="K63" s="49"/>
      <c r="L63" s="35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33" customFormat="1" ht="30.75" customHeight="1">
      <c r="A64" s="199" t="s">
        <v>68</v>
      </c>
      <c r="B64" s="8" t="s">
        <v>54</v>
      </c>
      <c r="C64" s="8" t="s">
        <v>55</v>
      </c>
      <c r="D64" s="8" t="s">
        <v>77</v>
      </c>
      <c r="E64" s="226" t="s">
        <v>176</v>
      </c>
      <c r="F64" s="227" t="s">
        <v>380</v>
      </c>
      <c r="G64" s="8" t="s">
        <v>69</v>
      </c>
      <c r="H64" s="183">
        <v>9315</v>
      </c>
      <c r="I64" s="183"/>
      <c r="J64" s="183"/>
      <c r="K64" s="49"/>
      <c r="L64" s="35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33" customFormat="1" ht="35.25" customHeight="1" hidden="1">
      <c r="A65" s="199" t="s">
        <v>177</v>
      </c>
      <c r="B65" s="8" t="s">
        <v>54</v>
      </c>
      <c r="C65" s="8" t="s">
        <v>55</v>
      </c>
      <c r="D65" s="8" t="s">
        <v>77</v>
      </c>
      <c r="E65" s="226" t="s">
        <v>176</v>
      </c>
      <c r="F65" s="227" t="s">
        <v>178</v>
      </c>
      <c r="G65" s="8" t="s">
        <v>64</v>
      </c>
      <c r="H65" s="183">
        <v>0</v>
      </c>
      <c r="I65" s="183">
        <v>0</v>
      </c>
      <c r="J65" s="183">
        <v>0</v>
      </c>
      <c r="K65" s="49"/>
      <c r="L65" s="35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11" s="22" customFormat="1" ht="27" customHeight="1">
      <c r="A66" s="110" t="s">
        <v>78</v>
      </c>
      <c r="B66" s="132" t="s">
        <v>54</v>
      </c>
      <c r="C66" s="111" t="s">
        <v>56</v>
      </c>
      <c r="D66" s="111"/>
      <c r="E66" s="112"/>
      <c r="F66" s="113"/>
      <c r="G66" s="111"/>
      <c r="H66" s="175">
        <f>+H67</f>
        <v>89267</v>
      </c>
      <c r="I66" s="175">
        <f>+I67</f>
        <v>80965</v>
      </c>
      <c r="J66" s="175">
        <f>+J67</f>
        <v>82908</v>
      </c>
      <c r="K66" s="18"/>
    </row>
    <row r="67" spans="1:11" s="22" customFormat="1" ht="30" customHeight="1">
      <c r="A67" s="110" t="s">
        <v>79</v>
      </c>
      <c r="B67" s="93" t="s">
        <v>54</v>
      </c>
      <c r="C67" s="111" t="s">
        <v>56</v>
      </c>
      <c r="D67" s="111" t="s">
        <v>80</v>
      </c>
      <c r="E67" s="119"/>
      <c r="F67" s="120"/>
      <c r="G67" s="111"/>
      <c r="H67" s="175">
        <f aca="true" t="shared" si="6" ref="H67:I69">H68</f>
        <v>89267</v>
      </c>
      <c r="I67" s="175">
        <f t="shared" si="6"/>
        <v>80965</v>
      </c>
      <c r="J67" s="175">
        <f>J68</f>
        <v>82908</v>
      </c>
      <c r="K67" s="18"/>
    </row>
    <row r="68" spans="1:11" s="32" customFormat="1" ht="35.25" customHeight="1">
      <c r="A68" s="210" t="s">
        <v>125</v>
      </c>
      <c r="B68" s="95" t="s">
        <v>54</v>
      </c>
      <c r="C68" s="90" t="s">
        <v>56</v>
      </c>
      <c r="D68" s="90" t="s">
        <v>80</v>
      </c>
      <c r="E68" s="91" t="s">
        <v>181</v>
      </c>
      <c r="F68" s="92" t="s">
        <v>172</v>
      </c>
      <c r="G68" s="90"/>
      <c r="H68" s="175">
        <f t="shared" si="6"/>
        <v>89267</v>
      </c>
      <c r="I68" s="175">
        <f t="shared" si="6"/>
        <v>80965</v>
      </c>
      <c r="J68" s="175">
        <f>J69</f>
        <v>82908</v>
      </c>
      <c r="K68" s="4"/>
    </row>
    <row r="69" spans="1:11" s="22" customFormat="1" ht="37.5" customHeight="1">
      <c r="A69" s="109" t="s">
        <v>126</v>
      </c>
      <c r="B69" s="97" t="s">
        <v>54</v>
      </c>
      <c r="C69" s="104" t="s">
        <v>56</v>
      </c>
      <c r="D69" s="104" t="s">
        <v>80</v>
      </c>
      <c r="E69" s="193" t="s">
        <v>187</v>
      </c>
      <c r="F69" s="194" t="s">
        <v>172</v>
      </c>
      <c r="G69" s="104"/>
      <c r="H69" s="180">
        <f t="shared" si="6"/>
        <v>89267</v>
      </c>
      <c r="I69" s="180">
        <f t="shared" si="6"/>
        <v>80965</v>
      </c>
      <c r="J69" s="180">
        <f>J70</f>
        <v>82908</v>
      </c>
      <c r="K69" s="18"/>
    </row>
    <row r="70" spans="1:11" s="22" customFormat="1" ht="25.5" customHeight="1">
      <c r="A70" s="109" t="s">
        <v>127</v>
      </c>
      <c r="B70" s="97" t="s">
        <v>54</v>
      </c>
      <c r="C70" s="114" t="s">
        <v>56</v>
      </c>
      <c r="D70" s="114" t="s">
        <v>80</v>
      </c>
      <c r="E70" s="193" t="s">
        <v>187</v>
      </c>
      <c r="F70" s="194" t="s">
        <v>191</v>
      </c>
      <c r="G70" s="114"/>
      <c r="H70" s="180">
        <f>SUM(H71:H72)</f>
        <v>89267</v>
      </c>
      <c r="I70" s="180">
        <f>SUM(I71:I72)</f>
        <v>80965</v>
      </c>
      <c r="J70" s="180">
        <f>SUM(J71:J72)</f>
        <v>82908</v>
      </c>
      <c r="K70" s="18"/>
    </row>
    <row r="71" spans="1:11" s="22" customFormat="1" ht="2.25" customHeight="1" hidden="1">
      <c r="A71" s="99" t="s">
        <v>62</v>
      </c>
      <c r="B71" s="89" t="s">
        <v>54</v>
      </c>
      <c r="C71" s="89" t="s">
        <v>56</v>
      </c>
      <c r="D71" s="89" t="s">
        <v>80</v>
      </c>
      <c r="E71" s="193" t="s">
        <v>187</v>
      </c>
      <c r="F71" s="227" t="s">
        <v>191</v>
      </c>
      <c r="G71" s="89" t="s">
        <v>57</v>
      </c>
      <c r="H71" s="181">
        <v>0</v>
      </c>
      <c r="I71" s="181">
        <v>0</v>
      </c>
      <c r="J71" s="181">
        <v>0</v>
      </c>
      <c r="K71" s="18"/>
    </row>
    <row r="72" spans="1:11" s="22" customFormat="1" ht="45" customHeight="1">
      <c r="A72" s="99" t="s">
        <v>62</v>
      </c>
      <c r="B72" s="89" t="s">
        <v>54</v>
      </c>
      <c r="C72" s="89" t="s">
        <v>56</v>
      </c>
      <c r="D72" s="89" t="s">
        <v>80</v>
      </c>
      <c r="E72" s="193" t="s">
        <v>187</v>
      </c>
      <c r="F72" s="227" t="s">
        <v>191</v>
      </c>
      <c r="G72" s="89" t="s">
        <v>57</v>
      </c>
      <c r="H72" s="181">
        <v>89267</v>
      </c>
      <c r="I72" s="181">
        <v>80965</v>
      </c>
      <c r="J72" s="181">
        <v>82908</v>
      </c>
      <c r="K72" s="18"/>
    </row>
    <row r="73" spans="1:11" s="37" customFormat="1" ht="30" customHeight="1">
      <c r="A73" s="88" t="s">
        <v>81</v>
      </c>
      <c r="B73" s="132" t="s">
        <v>54</v>
      </c>
      <c r="C73" s="115" t="s">
        <v>80</v>
      </c>
      <c r="D73" s="115"/>
      <c r="E73" s="112"/>
      <c r="F73" s="113"/>
      <c r="G73" s="115"/>
      <c r="H73" s="184">
        <f>+H74+H84</f>
        <v>3738</v>
      </c>
      <c r="I73" s="184">
        <f>+I74+I84</f>
        <v>0</v>
      </c>
      <c r="J73" s="184">
        <f>+J74+J84</f>
        <v>0</v>
      </c>
      <c r="K73" s="17"/>
    </row>
    <row r="74" spans="1:11" s="37" customFormat="1" ht="39" customHeight="1">
      <c r="A74" s="264" t="s">
        <v>142</v>
      </c>
      <c r="B74" s="93" t="s">
        <v>54</v>
      </c>
      <c r="C74" s="115" t="s">
        <v>80</v>
      </c>
      <c r="D74" s="115" t="s">
        <v>99</v>
      </c>
      <c r="E74" s="119"/>
      <c r="F74" s="120"/>
      <c r="G74" s="90"/>
      <c r="H74" s="175">
        <f>H75</f>
        <v>3738</v>
      </c>
      <c r="I74" s="175">
        <f>I75</f>
        <v>0</v>
      </c>
      <c r="J74" s="175">
        <f>J75</f>
        <v>0</v>
      </c>
      <c r="K74" s="17"/>
    </row>
    <row r="75" spans="1:11" s="38" customFormat="1" ht="33.75" customHeight="1">
      <c r="A75" s="210" t="s">
        <v>125</v>
      </c>
      <c r="B75" s="128" t="s">
        <v>54</v>
      </c>
      <c r="C75" s="129" t="s">
        <v>80</v>
      </c>
      <c r="D75" s="129" t="s">
        <v>99</v>
      </c>
      <c r="E75" s="91" t="s">
        <v>181</v>
      </c>
      <c r="F75" s="92" t="s">
        <v>172</v>
      </c>
      <c r="G75" s="93"/>
      <c r="H75" s="178">
        <f>H80+H76</f>
        <v>3738</v>
      </c>
      <c r="I75" s="178">
        <f>I80+I76</f>
        <v>0</v>
      </c>
      <c r="J75" s="178">
        <f>J80+J76</f>
        <v>0</v>
      </c>
      <c r="K75" s="19"/>
    </row>
    <row r="76" spans="1:11" s="37" customFormat="1" ht="43.5" customHeight="1">
      <c r="A76" s="109" t="s">
        <v>126</v>
      </c>
      <c r="B76" s="127" t="s">
        <v>54</v>
      </c>
      <c r="C76" s="8" t="s">
        <v>80</v>
      </c>
      <c r="D76" s="8" t="s">
        <v>99</v>
      </c>
      <c r="E76" s="193" t="s">
        <v>187</v>
      </c>
      <c r="F76" s="194" t="s">
        <v>172</v>
      </c>
      <c r="G76" s="89"/>
      <c r="H76" s="181">
        <f aca="true" t="shared" si="7" ref="H76:J77">H77</f>
        <v>3738</v>
      </c>
      <c r="I76" s="181">
        <f t="shared" si="7"/>
        <v>0</v>
      </c>
      <c r="J76" s="181">
        <f t="shared" si="7"/>
        <v>0</v>
      </c>
      <c r="K76" s="17"/>
    </row>
    <row r="77" spans="1:11" s="37" customFormat="1" ht="39.75" customHeight="1">
      <c r="A77" s="195" t="s">
        <v>214</v>
      </c>
      <c r="B77" s="127" t="s">
        <v>54</v>
      </c>
      <c r="C77" s="8" t="s">
        <v>80</v>
      </c>
      <c r="D77" s="8" t="s">
        <v>99</v>
      </c>
      <c r="E77" s="193" t="s">
        <v>187</v>
      </c>
      <c r="F77" s="194" t="s">
        <v>194</v>
      </c>
      <c r="G77" s="89"/>
      <c r="H77" s="181">
        <f t="shared" si="7"/>
        <v>3738</v>
      </c>
      <c r="I77" s="181">
        <f t="shared" si="7"/>
        <v>0</v>
      </c>
      <c r="J77" s="181">
        <f t="shared" si="7"/>
        <v>0</v>
      </c>
      <c r="K77" s="17"/>
    </row>
    <row r="78" spans="1:11" s="22" customFormat="1" ht="31.5" customHeight="1">
      <c r="A78" s="199" t="s">
        <v>177</v>
      </c>
      <c r="B78" s="97" t="s">
        <v>54</v>
      </c>
      <c r="C78" s="116" t="s">
        <v>80</v>
      </c>
      <c r="D78" s="116" t="s">
        <v>99</v>
      </c>
      <c r="E78" s="193" t="s">
        <v>187</v>
      </c>
      <c r="F78" s="194" t="s">
        <v>194</v>
      </c>
      <c r="G78" s="89" t="s">
        <v>64</v>
      </c>
      <c r="H78" s="180">
        <v>3738</v>
      </c>
      <c r="I78" s="180">
        <f>+I79</f>
        <v>0</v>
      </c>
      <c r="J78" s="180">
        <f>+J79</f>
        <v>0</v>
      </c>
      <c r="K78" s="18"/>
    </row>
    <row r="79" spans="1:11" s="22" customFormat="1" ht="39" customHeight="1" hidden="1">
      <c r="A79" s="199" t="s">
        <v>177</v>
      </c>
      <c r="B79" s="8" t="s">
        <v>54</v>
      </c>
      <c r="C79" s="130" t="s">
        <v>80</v>
      </c>
      <c r="D79" s="130" t="s">
        <v>99</v>
      </c>
      <c r="E79" s="193" t="s">
        <v>193</v>
      </c>
      <c r="F79" s="194" t="s">
        <v>194</v>
      </c>
      <c r="G79" s="89" t="s">
        <v>64</v>
      </c>
      <c r="H79" s="181"/>
      <c r="I79" s="181"/>
      <c r="J79" s="181"/>
      <c r="K79" s="18"/>
    </row>
    <row r="80" spans="1:11" s="22" customFormat="1" ht="39.75" customHeight="1" hidden="1">
      <c r="A80" s="146" t="s">
        <v>307</v>
      </c>
      <c r="B80" s="143" t="s">
        <v>54</v>
      </c>
      <c r="C80" s="144" t="s">
        <v>80</v>
      </c>
      <c r="D80" s="144" t="s">
        <v>99</v>
      </c>
      <c r="E80" s="304" t="s">
        <v>195</v>
      </c>
      <c r="F80" s="305"/>
      <c r="G80" s="143"/>
      <c r="H80" s="185">
        <f aca="true" t="shared" si="8" ref="H80:I82">H81</f>
        <v>0</v>
      </c>
      <c r="I80" s="185">
        <f t="shared" si="8"/>
        <v>0</v>
      </c>
      <c r="J80" s="185">
        <f>J81</f>
        <v>0</v>
      </c>
      <c r="K80" s="18"/>
    </row>
    <row r="81" spans="1:11" s="22" customFormat="1" ht="35.25" customHeight="1" hidden="1">
      <c r="A81" s="159" t="s">
        <v>192</v>
      </c>
      <c r="B81" s="143" t="s">
        <v>54</v>
      </c>
      <c r="C81" s="144" t="s">
        <v>80</v>
      </c>
      <c r="D81" s="144" t="s">
        <v>99</v>
      </c>
      <c r="E81" s="154" t="s">
        <v>196</v>
      </c>
      <c r="F81" s="155" t="s">
        <v>172</v>
      </c>
      <c r="G81" s="143"/>
      <c r="H81" s="185">
        <f t="shared" si="8"/>
        <v>0</v>
      </c>
      <c r="I81" s="185">
        <f t="shared" si="8"/>
        <v>0</v>
      </c>
      <c r="J81" s="185">
        <f>J82</f>
        <v>0</v>
      </c>
      <c r="K81" s="18"/>
    </row>
    <row r="82" spans="1:11" s="22" customFormat="1" ht="39" customHeight="1" hidden="1">
      <c r="A82" s="205" t="s">
        <v>156</v>
      </c>
      <c r="B82" s="143" t="s">
        <v>54</v>
      </c>
      <c r="C82" s="144" t="s">
        <v>80</v>
      </c>
      <c r="D82" s="144" t="s">
        <v>99</v>
      </c>
      <c r="E82" s="318" t="s">
        <v>197</v>
      </c>
      <c r="F82" s="319"/>
      <c r="G82" s="143"/>
      <c r="H82" s="185">
        <f t="shared" si="8"/>
        <v>0</v>
      </c>
      <c r="I82" s="185">
        <f t="shared" si="8"/>
        <v>0</v>
      </c>
      <c r="J82" s="185">
        <f>J83</f>
        <v>0</v>
      </c>
      <c r="K82" s="18"/>
    </row>
    <row r="83" spans="1:11" s="22" customFormat="1" ht="43.5" customHeight="1" hidden="1">
      <c r="A83" s="199" t="s">
        <v>177</v>
      </c>
      <c r="B83" s="143" t="s">
        <v>54</v>
      </c>
      <c r="C83" s="144" t="s">
        <v>80</v>
      </c>
      <c r="D83" s="144" t="s">
        <v>99</v>
      </c>
      <c r="E83" s="304" t="s">
        <v>197</v>
      </c>
      <c r="F83" s="305"/>
      <c r="G83" s="143" t="s">
        <v>64</v>
      </c>
      <c r="H83" s="185"/>
      <c r="I83" s="185"/>
      <c r="J83" s="185"/>
      <c r="K83" s="18"/>
    </row>
    <row r="84" spans="1:11" s="32" customFormat="1" ht="46.5" customHeight="1" hidden="1">
      <c r="A84" s="117" t="s">
        <v>82</v>
      </c>
      <c r="B84" s="93" t="s">
        <v>54</v>
      </c>
      <c r="C84" s="111" t="s">
        <v>80</v>
      </c>
      <c r="D84" s="111">
        <v>14</v>
      </c>
      <c r="E84" s="119"/>
      <c r="F84" s="120"/>
      <c r="G84" s="111"/>
      <c r="H84" s="175">
        <f aca="true" t="shared" si="9" ref="H84:J85">+H85</f>
        <v>0</v>
      </c>
      <c r="I84" s="175">
        <f t="shared" si="9"/>
        <v>0</v>
      </c>
      <c r="J84" s="175">
        <f t="shared" si="9"/>
        <v>0</v>
      </c>
      <c r="K84" s="4"/>
    </row>
    <row r="85" spans="1:11" s="32" customFormat="1" ht="37.5" customHeight="1" hidden="1">
      <c r="A85" s="117" t="s">
        <v>308</v>
      </c>
      <c r="B85" s="95" t="s">
        <v>54</v>
      </c>
      <c r="C85" s="111" t="s">
        <v>80</v>
      </c>
      <c r="D85" s="111">
        <v>14</v>
      </c>
      <c r="E85" s="91" t="s">
        <v>246</v>
      </c>
      <c r="F85" s="92" t="s">
        <v>172</v>
      </c>
      <c r="G85" s="111"/>
      <c r="H85" s="175">
        <f t="shared" si="9"/>
        <v>0</v>
      </c>
      <c r="I85" s="175">
        <f t="shared" si="9"/>
        <v>0</v>
      </c>
      <c r="J85" s="175">
        <f t="shared" si="9"/>
        <v>0</v>
      </c>
      <c r="K85" s="4"/>
    </row>
    <row r="86" spans="1:11" s="22" customFormat="1" ht="39.75" customHeight="1" hidden="1">
      <c r="A86" s="213" t="s">
        <v>309</v>
      </c>
      <c r="B86" s="97" t="s">
        <v>54</v>
      </c>
      <c r="C86" s="118" t="s">
        <v>80</v>
      </c>
      <c r="D86" s="118" t="s">
        <v>83</v>
      </c>
      <c r="E86" s="193" t="s">
        <v>247</v>
      </c>
      <c r="F86" s="194" t="s">
        <v>172</v>
      </c>
      <c r="G86" s="118"/>
      <c r="H86" s="180">
        <f aca="true" t="shared" si="10" ref="H86:I88">H87</f>
        <v>0</v>
      </c>
      <c r="I86" s="180">
        <f t="shared" si="10"/>
        <v>0</v>
      </c>
      <c r="J86" s="180">
        <f>J87</f>
        <v>0</v>
      </c>
      <c r="K86" s="18"/>
    </row>
    <row r="87" spans="1:12" s="22" customFormat="1" ht="39" customHeight="1" hidden="1">
      <c r="A87" s="214" t="s">
        <v>248</v>
      </c>
      <c r="B87" s="97" t="s">
        <v>54</v>
      </c>
      <c r="C87" s="118" t="s">
        <v>80</v>
      </c>
      <c r="D87" s="118" t="s">
        <v>83</v>
      </c>
      <c r="E87" s="193" t="s">
        <v>200</v>
      </c>
      <c r="F87" s="194" t="s">
        <v>172</v>
      </c>
      <c r="G87" s="118"/>
      <c r="H87" s="180">
        <f t="shared" si="10"/>
        <v>0</v>
      </c>
      <c r="I87" s="180">
        <f t="shared" si="10"/>
        <v>0</v>
      </c>
      <c r="J87" s="180">
        <f>J88</f>
        <v>0</v>
      </c>
      <c r="K87" s="18"/>
      <c r="L87" s="22" t="s">
        <v>198</v>
      </c>
    </row>
    <row r="88" spans="1:11" s="22" customFormat="1" ht="35.25" customHeight="1" hidden="1">
      <c r="A88" s="109" t="s">
        <v>113</v>
      </c>
      <c r="B88" s="97" t="s">
        <v>54</v>
      </c>
      <c r="C88" s="114" t="s">
        <v>80</v>
      </c>
      <c r="D88" s="114">
        <v>14</v>
      </c>
      <c r="E88" s="228" t="s">
        <v>200</v>
      </c>
      <c r="F88" s="194" t="s">
        <v>199</v>
      </c>
      <c r="G88" s="89"/>
      <c r="H88" s="180">
        <f t="shared" si="10"/>
        <v>0</v>
      </c>
      <c r="I88" s="180">
        <f t="shared" si="10"/>
        <v>0</v>
      </c>
      <c r="J88" s="180">
        <f>J89</f>
        <v>0</v>
      </c>
      <c r="K88" s="18"/>
    </row>
    <row r="89" spans="1:11" s="22" customFormat="1" ht="39.75" customHeight="1" hidden="1">
      <c r="A89" s="199" t="s">
        <v>177</v>
      </c>
      <c r="B89" s="89" t="s">
        <v>54</v>
      </c>
      <c r="C89" s="114" t="s">
        <v>80</v>
      </c>
      <c r="D89" s="114">
        <v>14</v>
      </c>
      <c r="E89" s="228" t="s">
        <v>200</v>
      </c>
      <c r="F89" s="194" t="s">
        <v>199</v>
      </c>
      <c r="G89" s="89" t="s">
        <v>64</v>
      </c>
      <c r="H89" s="181"/>
      <c r="I89" s="181"/>
      <c r="J89" s="181"/>
      <c r="K89" s="18"/>
    </row>
    <row r="90" spans="1:11" s="22" customFormat="1" ht="34.5" customHeight="1" hidden="1">
      <c r="A90" s="94" t="s">
        <v>84</v>
      </c>
      <c r="B90" s="132" t="s">
        <v>54</v>
      </c>
      <c r="C90" s="90" t="s">
        <v>61</v>
      </c>
      <c r="D90" s="124"/>
      <c r="E90" s="119"/>
      <c r="F90" s="120"/>
      <c r="G90" s="90"/>
      <c r="H90" s="175">
        <f>H91</f>
        <v>0</v>
      </c>
      <c r="I90" s="175" t="e">
        <f>I91+#REF!</f>
        <v>#REF!</v>
      </c>
      <c r="J90" s="175" t="e">
        <f>J91+#REF!</f>
        <v>#REF!</v>
      </c>
      <c r="K90" s="18"/>
    </row>
    <row r="91" spans="1:11" s="22" customFormat="1" ht="43.5" customHeight="1" hidden="1">
      <c r="A91" s="102" t="s">
        <v>85</v>
      </c>
      <c r="B91" s="93" t="s">
        <v>54</v>
      </c>
      <c r="C91" s="93" t="s">
        <v>61</v>
      </c>
      <c r="D91" s="93">
        <v>12</v>
      </c>
      <c r="E91" s="201"/>
      <c r="F91" s="92"/>
      <c r="G91" s="93"/>
      <c r="H91" s="178">
        <f>H97+H110+H92</f>
        <v>0</v>
      </c>
      <c r="I91" s="178" t="e">
        <f>#REF!+#REF!+I103+#REF!+I110+#REF!+I97</f>
        <v>#REF!</v>
      </c>
      <c r="J91" s="178" t="e">
        <f>#REF!+#REF!+J103+#REF!+J110+#REF!+J97</f>
        <v>#REF!</v>
      </c>
      <c r="K91" s="18"/>
    </row>
    <row r="92" spans="1:11" s="22" customFormat="1" ht="43.5" customHeight="1" hidden="1">
      <c r="A92" s="102" t="s">
        <v>386</v>
      </c>
      <c r="B92" s="93"/>
      <c r="C92" s="93"/>
      <c r="D92" s="93"/>
      <c r="E92" s="201" t="s">
        <v>390</v>
      </c>
      <c r="F92" s="92" t="s">
        <v>172</v>
      </c>
      <c r="G92" s="93"/>
      <c r="H92" s="178">
        <f>H93</f>
        <v>0</v>
      </c>
      <c r="I92" s="178"/>
      <c r="J92" s="178"/>
      <c r="K92" s="18"/>
    </row>
    <row r="93" spans="1:11" s="22" customFormat="1" ht="43.5" customHeight="1" hidden="1">
      <c r="A93" s="99" t="s">
        <v>387</v>
      </c>
      <c r="B93" s="93"/>
      <c r="C93" s="93"/>
      <c r="D93" s="93"/>
      <c r="E93" s="106" t="s">
        <v>391</v>
      </c>
      <c r="F93" s="107" t="s">
        <v>172</v>
      </c>
      <c r="G93" s="89"/>
      <c r="H93" s="181">
        <f>H94</f>
        <v>0</v>
      </c>
      <c r="I93" s="178"/>
      <c r="J93" s="178"/>
      <c r="K93" s="18"/>
    </row>
    <row r="94" spans="1:11" s="22" customFormat="1" ht="43.5" customHeight="1" hidden="1">
      <c r="A94" s="240" t="s">
        <v>388</v>
      </c>
      <c r="B94" s="93"/>
      <c r="C94" s="93"/>
      <c r="D94" s="93"/>
      <c r="E94" s="106" t="s">
        <v>392</v>
      </c>
      <c r="F94" s="107" t="s">
        <v>172</v>
      </c>
      <c r="G94" s="89"/>
      <c r="H94" s="181">
        <f>H95</f>
        <v>0</v>
      </c>
      <c r="I94" s="178"/>
      <c r="J94" s="178"/>
      <c r="K94" s="18"/>
    </row>
    <row r="95" spans="1:11" s="22" customFormat="1" ht="32.25" customHeight="1" hidden="1">
      <c r="A95" s="109" t="s">
        <v>389</v>
      </c>
      <c r="B95" s="93"/>
      <c r="C95" s="93"/>
      <c r="D95" s="93"/>
      <c r="E95" s="106" t="s">
        <v>392</v>
      </c>
      <c r="F95" s="224" t="s">
        <v>393</v>
      </c>
      <c r="G95" s="89"/>
      <c r="H95" s="181">
        <f>H96</f>
        <v>0</v>
      </c>
      <c r="I95" s="178"/>
      <c r="J95" s="178"/>
      <c r="K95" s="18"/>
    </row>
    <row r="96" spans="1:11" s="22" customFormat="1" ht="30.75" customHeight="1" hidden="1">
      <c r="A96" s="199" t="s">
        <v>177</v>
      </c>
      <c r="B96" s="93"/>
      <c r="C96" s="93"/>
      <c r="D96" s="93"/>
      <c r="E96" s="106" t="s">
        <v>392</v>
      </c>
      <c r="F96" s="224" t="s">
        <v>393</v>
      </c>
      <c r="G96" s="89" t="s">
        <v>64</v>
      </c>
      <c r="H96" s="181">
        <v>0</v>
      </c>
      <c r="I96" s="178"/>
      <c r="J96" s="178"/>
      <c r="K96" s="18"/>
    </row>
    <row r="97" spans="1:11" s="22" customFormat="1" ht="56.25" customHeight="1" hidden="1">
      <c r="A97" s="296" t="s">
        <v>333</v>
      </c>
      <c r="B97" s="93"/>
      <c r="C97" s="93"/>
      <c r="D97" s="93"/>
      <c r="E97" s="201" t="s">
        <v>201</v>
      </c>
      <c r="F97" s="202" t="s">
        <v>172</v>
      </c>
      <c r="G97" s="93"/>
      <c r="H97" s="178">
        <f aca="true" t="shared" si="11" ref="H97:I100">H98</f>
        <v>0</v>
      </c>
      <c r="I97" s="178">
        <f t="shared" si="11"/>
        <v>0</v>
      </c>
      <c r="J97" s="178">
        <f>J98</f>
        <v>0</v>
      </c>
      <c r="K97" s="18"/>
    </row>
    <row r="98" spans="1:11" s="22" customFormat="1" ht="60" customHeight="1" hidden="1">
      <c r="A98" s="199" t="s">
        <v>334</v>
      </c>
      <c r="B98" s="93"/>
      <c r="C98" s="93"/>
      <c r="D98" s="93"/>
      <c r="E98" s="106" t="s">
        <v>201</v>
      </c>
      <c r="F98" s="107" t="s">
        <v>172</v>
      </c>
      <c r="G98" s="93"/>
      <c r="H98" s="181">
        <f t="shared" si="11"/>
        <v>0</v>
      </c>
      <c r="I98" s="181">
        <f t="shared" si="11"/>
        <v>0</v>
      </c>
      <c r="J98" s="181">
        <f>J99</f>
        <v>0</v>
      </c>
      <c r="K98" s="18"/>
    </row>
    <row r="99" spans="1:11" s="22" customFormat="1" ht="32.25" customHeight="1" hidden="1">
      <c r="A99" s="258" t="s">
        <v>335</v>
      </c>
      <c r="B99" s="93"/>
      <c r="C99" s="93"/>
      <c r="D99" s="93"/>
      <c r="E99" s="106" t="s">
        <v>337</v>
      </c>
      <c r="F99" s="107" t="s">
        <v>172</v>
      </c>
      <c r="G99" s="93"/>
      <c r="H99" s="181">
        <f t="shared" si="11"/>
        <v>0</v>
      </c>
      <c r="I99" s="181">
        <f t="shared" si="11"/>
        <v>0</v>
      </c>
      <c r="J99" s="181">
        <f>J100</f>
        <v>0</v>
      </c>
      <c r="K99" s="18"/>
    </row>
    <row r="100" spans="1:11" s="22" customFormat="1" ht="30.75" customHeight="1" hidden="1">
      <c r="A100" s="199" t="s">
        <v>336</v>
      </c>
      <c r="B100" s="93"/>
      <c r="C100" s="93"/>
      <c r="D100" s="93"/>
      <c r="E100" s="106" t="s">
        <v>337</v>
      </c>
      <c r="F100" s="107" t="s">
        <v>338</v>
      </c>
      <c r="G100" s="93"/>
      <c r="H100" s="181">
        <f t="shared" si="11"/>
        <v>0</v>
      </c>
      <c r="I100" s="181">
        <f t="shared" si="11"/>
        <v>0</v>
      </c>
      <c r="J100" s="181">
        <f>J101</f>
        <v>0</v>
      </c>
      <c r="K100" s="18"/>
    </row>
    <row r="101" spans="1:11" s="22" customFormat="1" ht="31.5" customHeight="1" hidden="1">
      <c r="A101" s="199" t="s">
        <v>177</v>
      </c>
      <c r="B101" s="93"/>
      <c r="C101" s="93"/>
      <c r="D101" s="93"/>
      <c r="E101" s="106" t="s">
        <v>337</v>
      </c>
      <c r="F101" s="107" t="s">
        <v>338</v>
      </c>
      <c r="G101" s="89" t="s">
        <v>64</v>
      </c>
      <c r="H101" s="181">
        <v>0</v>
      </c>
      <c r="I101" s="181">
        <v>0</v>
      </c>
      <c r="J101" s="181">
        <v>0</v>
      </c>
      <c r="K101" s="18"/>
    </row>
    <row r="102" spans="1:11" s="22" customFormat="1" ht="47.25" customHeight="1" hidden="1">
      <c r="A102" s="210" t="s">
        <v>125</v>
      </c>
      <c r="B102" s="93"/>
      <c r="C102" s="93"/>
      <c r="D102" s="93"/>
      <c r="E102" s="106" t="s">
        <v>181</v>
      </c>
      <c r="F102" s="107" t="s">
        <v>172</v>
      </c>
      <c r="G102" s="93"/>
      <c r="H102" s="178">
        <f>H103</f>
        <v>0</v>
      </c>
      <c r="I102" s="178">
        <f>I103</f>
        <v>0</v>
      </c>
      <c r="J102" s="178">
        <f>J103</f>
        <v>0</v>
      </c>
      <c r="K102" s="18"/>
    </row>
    <row r="103" spans="1:11" s="22" customFormat="1" ht="42.75" customHeight="1" hidden="1">
      <c r="A103" s="109" t="s">
        <v>126</v>
      </c>
      <c r="B103" s="93" t="s">
        <v>54</v>
      </c>
      <c r="C103" s="93" t="s">
        <v>61</v>
      </c>
      <c r="D103" s="93" t="s">
        <v>86</v>
      </c>
      <c r="E103" s="106" t="s">
        <v>331</v>
      </c>
      <c r="F103" s="107" t="s">
        <v>172</v>
      </c>
      <c r="G103" s="93"/>
      <c r="H103" s="181">
        <f>H104+H106</f>
        <v>0</v>
      </c>
      <c r="I103" s="181">
        <f>I104+I106</f>
        <v>0</v>
      </c>
      <c r="J103" s="181">
        <f>J104+J106</f>
        <v>0</v>
      </c>
      <c r="K103" s="18"/>
    </row>
    <row r="104" spans="1:11" s="22" customFormat="1" ht="50.25" customHeight="1" hidden="1">
      <c r="A104" s="109" t="s">
        <v>346</v>
      </c>
      <c r="B104" s="93"/>
      <c r="C104" s="93"/>
      <c r="D104" s="93"/>
      <c r="E104" s="106" t="s">
        <v>187</v>
      </c>
      <c r="F104" s="107" t="s">
        <v>347</v>
      </c>
      <c r="G104" s="93"/>
      <c r="H104" s="181">
        <f>H105</f>
        <v>0</v>
      </c>
      <c r="I104" s="181">
        <f>I105</f>
        <v>0</v>
      </c>
      <c r="J104" s="181">
        <f>J105</f>
        <v>0</v>
      </c>
      <c r="K104" s="18"/>
    </row>
    <row r="105" spans="1:11" s="22" customFormat="1" ht="39.75" customHeight="1" hidden="1">
      <c r="A105" s="109" t="s">
        <v>177</v>
      </c>
      <c r="B105" s="93"/>
      <c r="C105" s="93"/>
      <c r="D105" s="93"/>
      <c r="E105" s="106" t="s">
        <v>187</v>
      </c>
      <c r="F105" s="107" t="s">
        <v>347</v>
      </c>
      <c r="G105" s="89" t="s">
        <v>64</v>
      </c>
      <c r="H105" s="181">
        <v>0</v>
      </c>
      <c r="I105" s="181">
        <v>0</v>
      </c>
      <c r="J105" s="181">
        <v>0</v>
      </c>
      <c r="K105" s="18"/>
    </row>
    <row r="106" spans="1:11" s="22" customFormat="1" ht="50.25" customHeight="1" hidden="1">
      <c r="A106" s="109" t="s">
        <v>348</v>
      </c>
      <c r="B106" s="93"/>
      <c r="C106" s="93"/>
      <c r="D106" s="93"/>
      <c r="E106" s="106" t="s">
        <v>187</v>
      </c>
      <c r="F106" s="107" t="s">
        <v>349</v>
      </c>
      <c r="G106" s="89"/>
      <c r="H106" s="181">
        <f>H107</f>
        <v>0</v>
      </c>
      <c r="I106" s="181">
        <f>I107</f>
        <v>0</v>
      </c>
      <c r="J106" s="181">
        <f>J107</f>
        <v>0</v>
      </c>
      <c r="K106" s="18"/>
    </row>
    <row r="107" spans="1:11" s="22" customFormat="1" ht="52.5" customHeight="1" hidden="1">
      <c r="A107" s="109" t="s">
        <v>177</v>
      </c>
      <c r="B107" s="93"/>
      <c r="C107" s="93"/>
      <c r="D107" s="93"/>
      <c r="E107" s="106" t="s">
        <v>187</v>
      </c>
      <c r="F107" s="107" t="s">
        <v>349</v>
      </c>
      <c r="G107" s="89" t="s">
        <v>64</v>
      </c>
      <c r="H107" s="181">
        <v>0</v>
      </c>
      <c r="I107" s="181">
        <v>0</v>
      </c>
      <c r="J107" s="181">
        <v>0</v>
      </c>
      <c r="K107" s="18"/>
    </row>
    <row r="108" spans="1:11" s="22" customFormat="1" ht="54" customHeight="1" hidden="1">
      <c r="A108" s="196" t="s">
        <v>318</v>
      </c>
      <c r="B108" s="93" t="s">
        <v>54</v>
      </c>
      <c r="C108" s="93" t="s">
        <v>61</v>
      </c>
      <c r="D108" s="93" t="s">
        <v>86</v>
      </c>
      <c r="E108" s="106" t="s">
        <v>187</v>
      </c>
      <c r="F108" s="224" t="s">
        <v>319</v>
      </c>
      <c r="G108" s="93"/>
      <c r="H108" s="181">
        <f>H109</f>
        <v>0</v>
      </c>
      <c r="I108" s="181">
        <f>I109</f>
        <v>0</v>
      </c>
      <c r="J108" s="181">
        <f>J109</f>
        <v>0</v>
      </c>
      <c r="K108" s="18"/>
    </row>
    <row r="109" spans="1:11" s="22" customFormat="1" ht="30" customHeight="1" hidden="1">
      <c r="A109" s="199" t="s">
        <v>177</v>
      </c>
      <c r="B109" s="93" t="s">
        <v>54</v>
      </c>
      <c r="C109" s="93" t="s">
        <v>61</v>
      </c>
      <c r="D109" s="93" t="s">
        <v>86</v>
      </c>
      <c r="E109" s="106" t="s">
        <v>187</v>
      </c>
      <c r="F109" s="224" t="s">
        <v>319</v>
      </c>
      <c r="G109" s="89" t="s">
        <v>64</v>
      </c>
      <c r="H109" s="181">
        <v>0</v>
      </c>
      <c r="I109" s="181">
        <v>0</v>
      </c>
      <c r="J109" s="181">
        <v>0</v>
      </c>
      <c r="K109" s="18"/>
    </row>
    <row r="110" spans="1:40" s="26" customFormat="1" ht="41.25" customHeight="1" hidden="1">
      <c r="A110" s="210" t="s">
        <v>125</v>
      </c>
      <c r="B110" s="143" t="s">
        <v>54</v>
      </c>
      <c r="C110" s="141" t="s">
        <v>61</v>
      </c>
      <c r="D110" s="141" t="s">
        <v>86</v>
      </c>
      <c r="E110" s="256" t="s">
        <v>383</v>
      </c>
      <c r="F110" s="272" t="s">
        <v>172</v>
      </c>
      <c r="G110" s="253"/>
      <c r="H110" s="252">
        <f aca="true" t="shared" si="12" ref="H110:I112">H111</f>
        <v>0</v>
      </c>
      <c r="I110" s="187">
        <f t="shared" si="12"/>
        <v>0</v>
      </c>
      <c r="J110" s="187">
        <f>J111</f>
        <v>0</v>
      </c>
      <c r="K110" s="24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</row>
    <row r="111" spans="1:40" s="26" customFormat="1" ht="37.5" customHeight="1" hidden="1">
      <c r="A111" s="254" t="s">
        <v>126</v>
      </c>
      <c r="B111" s="143" t="s">
        <v>54</v>
      </c>
      <c r="C111" s="141" t="s">
        <v>61</v>
      </c>
      <c r="D111" s="141" t="s">
        <v>86</v>
      </c>
      <c r="E111" s="256" t="s">
        <v>384</v>
      </c>
      <c r="F111" s="272" t="s">
        <v>172</v>
      </c>
      <c r="G111" s="253"/>
      <c r="H111" s="252">
        <f t="shared" si="12"/>
        <v>0</v>
      </c>
      <c r="I111" s="187">
        <f t="shared" si="12"/>
        <v>0</v>
      </c>
      <c r="J111" s="187">
        <f>J112</f>
        <v>0</v>
      </c>
      <c r="K111" s="24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</row>
    <row r="112" spans="1:40" s="26" customFormat="1" ht="33.75" customHeight="1" hidden="1">
      <c r="A112" s="257" t="s">
        <v>252</v>
      </c>
      <c r="B112" s="143" t="s">
        <v>54</v>
      </c>
      <c r="C112" s="143" t="s">
        <v>61</v>
      </c>
      <c r="D112" s="143" t="s">
        <v>86</v>
      </c>
      <c r="E112" s="226" t="s">
        <v>187</v>
      </c>
      <c r="F112" s="255" t="s">
        <v>251</v>
      </c>
      <c r="G112" s="8"/>
      <c r="H112" s="183">
        <f>H113</f>
        <v>0</v>
      </c>
      <c r="I112" s="187">
        <f t="shared" si="12"/>
        <v>0</v>
      </c>
      <c r="J112" s="187">
        <f>J113</f>
        <v>0</v>
      </c>
      <c r="K112" s="24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</row>
    <row r="113" spans="1:40" s="26" customFormat="1" ht="31.5" customHeight="1" hidden="1">
      <c r="A113" s="199" t="s">
        <v>177</v>
      </c>
      <c r="B113" s="143" t="s">
        <v>54</v>
      </c>
      <c r="C113" s="143" t="s">
        <v>61</v>
      </c>
      <c r="D113" s="143" t="s">
        <v>86</v>
      </c>
      <c r="E113" s="226" t="s">
        <v>187</v>
      </c>
      <c r="F113" s="255" t="s">
        <v>251</v>
      </c>
      <c r="G113" s="8" t="s">
        <v>64</v>
      </c>
      <c r="H113" s="183">
        <v>0</v>
      </c>
      <c r="I113" s="187"/>
      <c r="J113" s="187"/>
      <c r="K113" s="2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</row>
    <row r="114" spans="1:11" s="32" customFormat="1" ht="39.75" customHeight="1">
      <c r="A114" s="110" t="s">
        <v>87</v>
      </c>
      <c r="B114" s="132" t="s">
        <v>54</v>
      </c>
      <c r="C114" s="111" t="s">
        <v>88</v>
      </c>
      <c r="D114" s="111"/>
      <c r="E114" s="119"/>
      <c r="F114" s="120"/>
      <c r="G114" s="111"/>
      <c r="H114" s="188">
        <f>H123+H167</f>
        <v>1438079</v>
      </c>
      <c r="I114" s="188" t="e">
        <f>I123+I167</f>
        <v>#REF!</v>
      </c>
      <c r="J114" s="188" t="e">
        <f>J123+J167</f>
        <v>#REF!</v>
      </c>
      <c r="K114" s="4"/>
    </row>
    <row r="115" spans="1:11" s="32" customFormat="1" ht="43.5" customHeight="1" hidden="1">
      <c r="A115" s="147" t="s">
        <v>157</v>
      </c>
      <c r="B115" s="145" t="s">
        <v>54</v>
      </c>
      <c r="C115" s="148" t="s">
        <v>88</v>
      </c>
      <c r="D115" s="148" t="s">
        <v>55</v>
      </c>
      <c r="E115" s="308"/>
      <c r="F115" s="309"/>
      <c r="G115" s="148"/>
      <c r="H115" s="189"/>
      <c r="I115" s="189"/>
      <c r="J115" s="189"/>
      <c r="K115" s="4"/>
    </row>
    <row r="116" spans="1:11" s="32" customFormat="1" ht="39.75" customHeight="1" hidden="1">
      <c r="A116" s="149" t="s">
        <v>310</v>
      </c>
      <c r="B116" s="145" t="s">
        <v>54</v>
      </c>
      <c r="C116" s="148" t="s">
        <v>88</v>
      </c>
      <c r="D116" s="148" t="s">
        <v>55</v>
      </c>
      <c r="E116" s="308" t="s">
        <v>202</v>
      </c>
      <c r="F116" s="309"/>
      <c r="G116" s="148"/>
      <c r="H116" s="189"/>
      <c r="I116" s="189"/>
      <c r="J116" s="189"/>
      <c r="K116" s="4"/>
    </row>
    <row r="117" spans="1:11" s="32" customFormat="1" ht="77.25" customHeight="1" hidden="1">
      <c r="A117" s="101" t="s">
        <v>311</v>
      </c>
      <c r="B117" s="145" t="s">
        <v>54</v>
      </c>
      <c r="C117" s="148" t="s">
        <v>88</v>
      </c>
      <c r="D117" s="148" t="s">
        <v>55</v>
      </c>
      <c r="E117" s="308" t="s">
        <v>298</v>
      </c>
      <c r="F117" s="309"/>
      <c r="G117" s="148"/>
      <c r="H117" s="189"/>
      <c r="I117" s="189"/>
      <c r="J117" s="189"/>
      <c r="K117" s="4" t="s">
        <v>162</v>
      </c>
    </row>
    <row r="118" spans="1:11" s="32" customFormat="1" ht="24" customHeight="1" hidden="1">
      <c r="A118" s="159" t="s">
        <v>300</v>
      </c>
      <c r="B118" s="145"/>
      <c r="C118" s="148" t="s">
        <v>88</v>
      </c>
      <c r="D118" s="148" t="s">
        <v>55</v>
      </c>
      <c r="E118" s="174" t="s">
        <v>299</v>
      </c>
      <c r="F118" s="221" t="s">
        <v>172</v>
      </c>
      <c r="G118" s="148"/>
      <c r="H118" s="189"/>
      <c r="I118" s="189"/>
      <c r="J118" s="189"/>
      <c r="K118" s="4"/>
    </row>
    <row r="119" spans="1:11" s="32" customFormat="1" ht="24.75" customHeight="1" hidden="1">
      <c r="A119" s="163" t="s">
        <v>302</v>
      </c>
      <c r="B119" s="145" t="s">
        <v>54</v>
      </c>
      <c r="C119" s="148" t="s">
        <v>88</v>
      </c>
      <c r="D119" s="148" t="s">
        <v>55</v>
      </c>
      <c r="E119" s="308" t="s">
        <v>301</v>
      </c>
      <c r="F119" s="309"/>
      <c r="G119" s="148"/>
      <c r="H119" s="189"/>
      <c r="I119" s="189"/>
      <c r="J119" s="189"/>
      <c r="K119" s="4" t="s">
        <v>266</v>
      </c>
    </row>
    <row r="120" spans="1:11" s="32" customFormat="1" ht="26.25" customHeight="1" hidden="1">
      <c r="A120" s="142" t="s">
        <v>149</v>
      </c>
      <c r="B120" s="145" t="s">
        <v>54</v>
      </c>
      <c r="C120" s="148" t="s">
        <v>88</v>
      </c>
      <c r="D120" s="148" t="s">
        <v>55</v>
      </c>
      <c r="E120" s="308" t="s">
        <v>301</v>
      </c>
      <c r="F120" s="309"/>
      <c r="G120" s="148" t="s">
        <v>148</v>
      </c>
      <c r="H120" s="189"/>
      <c r="I120" s="189"/>
      <c r="J120" s="189"/>
      <c r="K120" s="4"/>
    </row>
    <row r="121" spans="1:11" s="32" customFormat="1" ht="26.25" customHeight="1" hidden="1">
      <c r="A121" s="164" t="s">
        <v>267</v>
      </c>
      <c r="B121" s="145" t="s">
        <v>54</v>
      </c>
      <c r="C121" s="148" t="s">
        <v>88</v>
      </c>
      <c r="D121" s="148" t="s">
        <v>55</v>
      </c>
      <c r="E121" s="174" t="s">
        <v>229</v>
      </c>
      <c r="F121" s="222">
        <v>96021</v>
      </c>
      <c r="G121" s="148"/>
      <c r="H121" s="189"/>
      <c r="I121" s="189"/>
      <c r="J121" s="189"/>
      <c r="K121" s="4" t="s">
        <v>303</v>
      </c>
    </row>
    <row r="122" spans="1:11" s="32" customFormat="1" ht="26.25" customHeight="1" hidden="1">
      <c r="A122" s="142" t="s">
        <v>149</v>
      </c>
      <c r="B122" s="145" t="s">
        <v>54</v>
      </c>
      <c r="C122" s="148" t="s">
        <v>88</v>
      </c>
      <c r="D122" s="148" t="s">
        <v>55</v>
      </c>
      <c r="E122" s="174" t="s">
        <v>229</v>
      </c>
      <c r="F122" s="222">
        <v>96021</v>
      </c>
      <c r="G122" s="148" t="s">
        <v>148</v>
      </c>
      <c r="H122" s="189"/>
      <c r="I122" s="189"/>
      <c r="J122" s="189"/>
      <c r="K122" s="4" t="s">
        <v>303</v>
      </c>
    </row>
    <row r="123" spans="1:11" s="22" customFormat="1" ht="27.75" customHeight="1">
      <c r="A123" s="110" t="s">
        <v>89</v>
      </c>
      <c r="B123" s="93" t="s">
        <v>54</v>
      </c>
      <c r="C123" s="111" t="s">
        <v>88</v>
      </c>
      <c r="D123" s="111" t="s">
        <v>56</v>
      </c>
      <c r="E123" s="119"/>
      <c r="F123" s="120"/>
      <c r="G123" s="111"/>
      <c r="H123" s="188">
        <f>H124+H140+H151</f>
        <v>1039972</v>
      </c>
      <c r="I123" s="188">
        <f>I124+I140+I151</f>
        <v>41163</v>
      </c>
      <c r="J123" s="188">
        <f>J124+J140+J151</f>
        <v>37050</v>
      </c>
      <c r="K123" s="18"/>
    </row>
    <row r="124" spans="1:11" s="22" customFormat="1" ht="45" customHeight="1" hidden="1">
      <c r="A124" s="110" t="s">
        <v>312</v>
      </c>
      <c r="B124" s="95" t="s">
        <v>54</v>
      </c>
      <c r="C124" s="111" t="s">
        <v>88</v>
      </c>
      <c r="D124" s="111" t="s">
        <v>56</v>
      </c>
      <c r="E124" s="91" t="s">
        <v>258</v>
      </c>
      <c r="F124" s="92" t="s">
        <v>172</v>
      </c>
      <c r="G124" s="111"/>
      <c r="H124" s="188">
        <f>H125</f>
        <v>0</v>
      </c>
      <c r="I124" s="188">
        <f>I125</f>
        <v>0</v>
      </c>
      <c r="J124" s="188">
        <f>J125</f>
        <v>0</v>
      </c>
      <c r="K124" s="18"/>
    </row>
    <row r="125" spans="1:11" s="22" customFormat="1" ht="54.75" customHeight="1" hidden="1">
      <c r="A125" s="121" t="s">
        <v>313</v>
      </c>
      <c r="B125" s="97" t="s">
        <v>54</v>
      </c>
      <c r="C125" s="114" t="s">
        <v>88</v>
      </c>
      <c r="D125" s="114" t="s">
        <v>56</v>
      </c>
      <c r="E125" s="193" t="s">
        <v>275</v>
      </c>
      <c r="F125" s="194" t="s">
        <v>172</v>
      </c>
      <c r="G125" s="114"/>
      <c r="H125" s="190"/>
      <c r="I125" s="190"/>
      <c r="J125" s="190"/>
      <c r="K125" s="18"/>
    </row>
    <row r="126" spans="1:11" s="22" customFormat="1" ht="100.5" customHeight="1" hidden="1">
      <c r="A126" s="173" t="s">
        <v>284</v>
      </c>
      <c r="B126" s="97" t="s">
        <v>54</v>
      </c>
      <c r="C126" s="114" t="s">
        <v>88</v>
      </c>
      <c r="D126" s="114" t="s">
        <v>56</v>
      </c>
      <c r="E126" s="193" t="s">
        <v>285</v>
      </c>
      <c r="F126" s="194" t="s">
        <v>172</v>
      </c>
      <c r="G126" s="114"/>
      <c r="H126" s="190"/>
      <c r="I126" s="190"/>
      <c r="J126" s="190"/>
      <c r="K126" s="18"/>
    </row>
    <row r="127" spans="1:11" s="22" customFormat="1" ht="0.75" customHeight="1" hidden="1">
      <c r="A127" s="166" t="s">
        <v>279</v>
      </c>
      <c r="B127" s="97" t="s">
        <v>54</v>
      </c>
      <c r="C127" s="114" t="s">
        <v>88</v>
      </c>
      <c r="D127" s="114" t="s">
        <v>56</v>
      </c>
      <c r="E127" s="193" t="s">
        <v>285</v>
      </c>
      <c r="F127" s="194" t="s">
        <v>276</v>
      </c>
      <c r="G127" s="114"/>
      <c r="H127" s="190"/>
      <c r="I127" s="190"/>
      <c r="J127" s="190"/>
      <c r="K127" s="18" t="s">
        <v>282</v>
      </c>
    </row>
    <row r="128" spans="1:11" s="22" customFormat="1" ht="87" customHeight="1" hidden="1">
      <c r="A128" s="101" t="s">
        <v>149</v>
      </c>
      <c r="B128" s="97" t="s">
        <v>54</v>
      </c>
      <c r="C128" s="114" t="s">
        <v>88</v>
      </c>
      <c r="D128" s="114" t="s">
        <v>56</v>
      </c>
      <c r="E128" s="193" t="s">
        <v>285</v>
      </c>
      <c r="F128" s="194" t="s">
        <v>276</v>
      </c>
      <c r="G128" s="114" t="s">
        <v>148</v>
      </c>
      <c r="H128" s="190"/>
      <c r="I128" s="190"/>
      <c r="J128" s="190"/>
      <c r="K128" s="18"/>
    </row>
    <row r="129" spans="1:11" s="22" customFormat="1" ht="83.25" customHeight="1" hidden="1">
      <c r="A129" s="166" t="s">
        <v>280</v>
      </c>
      <c r="B129" s="97" t="s">
        <v>54</v>
      </c>
      <c r="C129" s="114" t="s">
        <v>88</v>
      </c>
      <c r="D129" s="114" t="s">
        <v>56</v>
      </c>
      <c r="E129" s="193" t="s">
        <v>285</v>
      </c>
      <c r="F129" s="194" t="s">
        <v>277</v>
      </c>
      <c r="G129" s="114"/>
      <c r="H129" s="190"/>
      <c r="I129" s="190"/>
      <c r="J129" s="190"/>
      <c r="K129" s="18" t="s">
        <v>255</v>
      </c>
    </row>
    <row r="130" spans="1:11" s="22" customFormat="1" ht="90" customHeight="1" hidden="1">
      <c r="A130" s="101" t="s">
        <v>149</v>
      </c>
      <c r="B130" s="97" t="s">
        <v>54</v>
      </c>
      <c r="C130" s="114" t="s">
        <v>88</v>
      </c>
      <c r="D130" s="114" t="s">
        <v>56</v>
      </c>
      <c r="E130" s="193" t="s">
        <v>285</v>
      </c>
      <c r="F130" s="194" t="s">
        <v>277</v>
      </c>
      <c r="G130" s="114" t="s">
        <v>148</v>
      </c>
      <c r="H130" s="190"/>
      <c r="I130" s="190"/>
      <c r="J130" s="190"/>
      <c r="K130" s="18"/>
    </row>
    <row r="131" spans="1:11" s="22" customFormat="1" ht="107.25" customHeight="1" hidden="1">
      <c r="A131" s="166" t="s">
        <v>281</v>
      </c>
      <c r="B131" s="97" t="s">
        <v>54</v>
      </c>
      <c r="C131" s="114" t="s">
        <v>88</v>
      </c>
      <c r="D131" s="114" t="s">
        <v>56</v>
      </c>
      <c r="E131" s="193" t="s">
        <v>286</v>
      </c>
      <c r="F131" s="194" t="s">
        <v>278</v>
      </c>
      <c r="G131" s="114"/>
      <c r="H131" s="190"/>
      <c r="I131" s="190"/>
      <c r="J131" s="190"/>
      <c r="K131" s="18" t="s">
        <v>257</v>
      </c>
    </row>
    <row r="132" spans="1:11" s="22" customFormat="1" ht="1.5" customHeight="1" hidden="1">
      <c r="A132" s="101" t="s">
        <v>149</v>
      </c>
      <c r="B132" s="97" t="s">
        <v>54</v>
      </c>
      <c r="C132" s="114" t="s">
        <v>88</v>
      </c>
      <c r="D132" s="114" t="s">
        <v>56</v>
      </c>
      <c r="E132" s="193" t="s">
        <v>285</v>
      </c>
      <c r="F132" s="194" t="s">
        <v>278</v>
      </c>
      <c r="G132" s="114" t="s">
        <v>148</v>
      </c>
      <c r="H132" s="190"/>
      <c r="I132" s="190"/>
      <c r="J132" s="190"/>
      <c r="K132" s="18"/>
    </row>
    <row r="133" spans="1:11" s="22" customFormat="1" ht="1.5" customHeight="1" hidden="1">
      <c r="A133" s="123" t="s">
        <v>1</v>
      </c>
      <c r="B133" s="97" t="s">
        <v>54</v>
      </c>
      <c r="C133" s="114" t="s">
        <v>88</v>
      </c>
      <c r="D133" s="114" t="s">
        <v>56</v>
      </c>
      <c r="E133" s="193" t="s">
        <v>268</v>
      </c>
      <c r="F133" s="194" t="s">
        <v>172</v>
      </c>
      <c r="G133" s="89"/>
      <c r="H133" s="181"/>
      <c r="I133" s="181"/>
      <c r="J133" s="181"/>
      <c r="K133" s="18"/>
    </row>
    <row r="134" spans="1:11" s="22" customFormat="1" ht="60" customHeight="1" hidden="1">
      <c r="A134" s="101" t="s">
        <v>315</v>
      </c>
      <c r="B134" s="97" t="s">
        <v>54</v>
      </c>
      <c r="C134" s="114" t="s">
        <v>88</v>
      </c>
      <c r="D134" s="114" t="s">
        <v>56</v>
      </c>
      <c r="E134" s="193" t="s">
        <v>283</v>
      </c>
      <c r="F134" s="194" t="s">
        <v>172</v>
      </c>
      <c r="G134" s="89"/>
      <c r="H134" s="181"/>
      <c r="I134" s="181"/>
      <c r="J134" s="181"/>
      <c r="K134" s="18"/>
    </row>
    <row r="135" spans="1:11" s="22" customFormat="1" ht="54" customHeight="1" hidden="1">
      <c r="A135" s="159" t="s">
        <v>294</v>
      </c>
      <c r="B135" s="97" t="s">
        <v>54</v>
      </c>
      <c r="C135" s="114" t="s">
        <v>88</v>
      </c>
      <c r="D135" s="114" t="s">
        <v>56</v>
      </c>
      <c r="E135" s="193" t="s">
        <v>287</v>
      </c>
      <c r="F135" s="194" t="s">
        <v>172</v>
      </c>
      <c r="G135" s="89"/>
      <c r="H135" s="181"/>
      <c r="I135" s="181"/>
      <c r="J135" s="181"/>
      <c r="K135" s="18"/>
    </row>
    <row r="136" spans="1:11" s="22" customFormat="1" ht="105.75" customHeight="1" hidden="1">
      <c r="A136" s="165" t="s">
        <v>270</v>
      </c>
      <c r="B136" s="97" t="s">
        <v>54</v>
      </c>
      <c r="C136" s="114" t="s">
        <v>88</v>
      </c>
      <c r="D136" s="114" t="s">
        <v>56</v>
      </c>
      <c r="E136" s="193" t="s">
        <v>288</v>
      </c>
      <c r="F136" s="194" t="s">
        <v>269</v>
      </c>
      <c r="G136" s="89"/>
      <c r="H136" s="181"/>
      <c r="I136" s="181"/>
      <c r="J136" s="181"/>
      <c r="K136" s="18" t="s">
        <v>271</v>
      </c>
    </row>
    <row r="137" spans="1:11" s="22" customFormat="1" ht="92.25" customHeight="1" hidden="1">
      <c r="A137" s="101" t="s">
        <v>149</v>
      </c>
      <c r="B137" s="97" t="s">
        <v>54</v>
      </c>
      <c r="C137" s="114" t="s">
        <v>88</v>
      </c>
      <c r="D137" s="114" t="s">
        <v>56</v>
      </c>
      <c r="E137" s="193" t="s">
        <v>288</v>
      </c>
      <c r="F137" s="194" t="s">
        <v>269</v>
      </c>
      <c r="G137" s="89" t="s">
        <v>148</v>
      </c>
      <c r="H137" s="181"/>
      <c r="I137" s="181"/>
      <c r="J137" s="181"/>
      <c r="K137" s="18"/>
    </row>
    <row r="138" spans="1:11" s="22" customFormat="1" ht="0.75" customHeight="1" hidden="1">
      <c r="A138" s="165" t="s">
        <v>272</v>
      </c>
      <c r="B138" s="97" t="s">
        <v>54</v>
      </c>
      <c r="C138" s="114" t="s">
        <v>88</v>
      </c>
      <c r="D138" s="114" t="s">
        <v>56</v>
      </c>
      <c r="E138" s="193" t="s">
        <v>217</v>
      </c>
      <c r="F138" s="194" t="s">
        <v>273</v>
      </c>
      <c r="G138" s="89"/>
      <c r="H138" s="181"/>
      <c r="I138" s="181"/>
      <c r="J138" s="181"/>
      <c r="K138" s="18" t="s">
        <v>274</v>
      </c>
    </row>
    <row r="139" spans="1:11" s="22" customFormat="1" ht="87" customHeight="1" hidden="1">
      <c r="A139" s="101" t="s">
        <v>149</v>
      </c>
      <c r="B139" s="97" t="s">
        <v>54</v>
      </c>
      <c r="C139" s="114" t="s">
        <v>88</v>
      </c>
      <c r="D139" s="114" t="s">
        <v>56</v>
      </c>
      <c r="E139" s="193" t="s">
        <v>217</v>
      </c>
      <c r="F139" s="194" t="s">
        <v>273</v>
      </c>
      <c r="G139" s="89" t="s">
        <v>148</v>
      </c>
      <c r="H139" s="181"/>
      <c r="I139" s="181"/>
      <c r="J139" s="181"/>
      <c r="K139" s="18"/>
    </row>
    <row r="140" spans="1:11" s="22" customFormat="1" ht="70.5" customHeight="1" hidden="1">
      <c r="A140" s="123" t="s">
        <v>0</v>
      </c>
      <c r="B140" s="95" t="s">
        <v>54</v>
      </c>
      <c r="C140" s="133" t="s">
        <v>88</v>
      </c>
      <c r="D140" s="133" t="s">
        <v>56</v>
      </c>
      <c r="E140" s="218" t="s">
        <v>326</v>
      </c>
      <c r="F140" s="92" t="s">
        <v>172</v>
      </c>
      <c r="G140" s="93"/>
      <c r="H140" s="178">
        <f aca="true" t="shared" si="13" ref="H140:J141">H141</f>
        <v>0</v>
      </c>
      <c r="I140" s="178">
        <f t="shared" si="13"/>
        <v>0</v>
      </c>
      <c r="J140" s="178">
        <f t="shared" si="13"/>
        <v>0</v>
      </c>
      <c r="K140" s="18" t="s">
        <v>155</v>
      </c>
    </row>
    <row r="141" spans="1:11" s="22" customFormat="1" ht="70.5" customHeight="1" hidden="1">
      <c r="A141" s="101" t="s">
        <v>325</v>
      </c>
      <c r="B141" s="140" t="s">
        <v>54</v>
      </c>
      <c r="C141" s="150" t="s">
        <v>88</v>
      </c>
      <c r="D141" s="150" t="s">
        <v>56</v>
      </c>
      <c r="E141" s="310" t="s">
        <v>254</v>
      </c>
      <c r="F141" s="311"/>
      <c r="G141" s="89"/>
      <c r="H141" s="181">
        <f t="shared" si="13"/>
        <v>0</v>
      </c>
      <c r="I141" s="181">
        <f t="shared" si="13"/>
        <v>0</v>
      </c>
      <c r="J141" s="181">
        <f t="shared" si="13"/>
        <v>0</v>
      </c>
      <c r="K141" s="18"/>
    </row>
    <row r="142" spans="1:11" s="22" customFormat="1" ht="78.75" customHeight="1" hidden="1">
      <c r="A142" s="131" t="s">
        <v>256</v>
      </c>
      <c r="B142" s="140" t="s">
        <v>54</v>
      </c>
      <c r="C142" s="150" t="s">
        <v>88</v>
      </c>
      <c r="D142" s="150" t="s">
        <v>56</v>
      </c>
      <c r="E142" s="198" t="s">
        <v>292</v>
      </c>
      <c r="F142" s="194" t="s">
        <v>172</v>
      </c>
      <c r="G142" s="89"/>
      <c r="H142" s="181">
        <f>H143+H145+H147+H149</f>
        <v>0</v>
      </c>
      <c r="I142" s="181">
        <f>I143+I145+I147+I149</f>
        <v>0</v>
      </c>
      <c r="J142" s="181">
        <f>J143+J145+J147+J149</f>
        <v>0</v>
      </c>
      <c r="K142" s="18"/>
    </row>
    <row r="143" spans="1:11" s="22" customFormat="1" ht="55.5" customHeight="1" hidden="1">
      <c r="A143" s="160" t="s">
        <v>320</v>
      </c>
      <c r="B143" s="140" t="s">
        <v>54</v>
      </c>
      <c r="C143" s="150" t="s">
        <v>88</v>
      </c>
      <c r="D143" s="150" t="s">
        <v>56</v>
      </c>
      <c r="E143" s="321" t="s">
        <v>289</v>
      </c>
      <c r="F143" s="322"/>
      <c r="G143" s="143"/>
      <c r="H143" s="185">
        <f>H144</f>
        <v>0</v>
      </c>
      <c r="I143" s="185">
        <f>I144</f>
        <v>0</v>
      </c>
      <c r="J143" s="185">
        <f>J144</f>
        <v>0</v>
      </c>
      <c r="K143" s="18"/>
    </row>
    <row r="144" spans="1:11" s="22" customFormat="1" ht="59.25" customHeight="1" hidden="1">
      <c r="A144" s="199" t="s">
        <v>177</v>
      </c>
      <c r="B144" s="140" t="s">
        <v>54</v>
      </c>
      <c r="C144" s="150" t="s">
        <v>88</v>
      </c>
      <c r="D144" s="150" t="s">
        <v>56</v>
      </c>
      <c r="E144" s="304" t="s">
        <v>289</v>
      </c>
      <c r="F144" s="305"/>
      <c r="G144" s="167" t="s">
        <v>64</v>
      </c>
      <c r="H144" s="185"/>
      <c r="I144" s="185"/>
      <c r="J144" s="185"/>
      <c r="K144" s="18" t="s">
        <v>255</v>
      </c>
    </row>
    <row r="145" spans="1:11" s="22" customFormat="1" ht="62.25" customHeight="1" hidden="1">
      <c r="A145" s="165" t="s">
        <v>339</v>
      </c>
      <c r="B145" s="97" t="s">
        <v>54</v>
      </c>
      <c r="C145" s="114" t="s">
        <v>88</v>
      </c>
      <c r="D145" s="114" t="s">
        <v>56</v>
      </c>
      <c r="E145" s="310" t="s">
        <v>340</v>
      </c>
      <c r="F145" s="311"/>
      <c r="G145" s="89"/>
      <c r="H145" s="181">
        <f>H146</f>
        <v>0</v>
      </c>
      <c r="I145" s="181">
        <f>I146</f>
        <v>0</v>
      </c>
      <c r="J145" s="181">
        <f>J146</f>
        <v>0</v>
      </c>
      <c r="K145" s="18"/>
    </row>
    <row r="146" spans="1:11" s="22" customFormat="1" ht="57" customHeight="1" hidden="1">
      <c r="A146" s="199" t="s">
        <v>177</v>
      </c>
      <c r="B146" s="97" t="s">
        <v>54</v>
      </c>
      <c r="C146" s="114" t="s">
        <v>88</v>
      </c>
      <c r="D146" s="114" t="s">
        <v>56</v>
      </c>
      <c r="E146" s="310" t="s">
        <v>340</v>
      </c>
      <c r="F146" s="311"/>
      <c r="G146" s="114" t="s">
        <v>64</v>
      </c>
      <c r="H146" s="181">
        <v>0</v>
      </c>
      <c r="I146" s="181">
        <v>0</v>
      </c>
      <c r="J146" s="181">
        <v>0</v>
      </c>
      <c r="K146" s="18" t="s">
        <v>257</v>
      </c>
    </row>
    <row r="147" spans="1:11" s="170" customFormat="1" ht="57.75" customHeight="1" hidden="1">
      <c r="A147" s="171" t="s">
        <v>290</v>
      </c>
      <c r="B147" s="97" t="s">
        <v>54</v>
      </c>
      <c r="C147" s="114" t="s">
        <v>88</v>
      </c>
      <c r="D147" s="114" t="s">
        <v>56</v>
      </c>
      <c r="E147" s="229" t="s">
        <v>292</v>
      </c>
      <c r="F147" s="172">
        <v>13421</v>
      </c>
      <c r="G147" s="168"/>
      <c r="H147" s="181">
        <f>H148</f>
        <v>0</v>
      </c>
      <c r="I147" s="181">
        <f>I148</f>
        <v>0</v>
      </c>
      <c r="J147" s="181">
        <f>J148</f>
        <v>0</v>
      </c>
      <c r="K147" s="169" t="s">
        <v>255</v>
      </c>
    </row>
    <row r="148" spans="1:11" s="22" customFormat="1" ht="62.25" customHeight="1" hidden="1">
      <c r="A148" s="199" t="s">
        <v>177</v>
      </c>
      <c r="B148" s="97" t="s">
        <v>54</v>
      </c>
      <c r="C148" s="114" t="s">
        <v>88</v>
      </c>
      <c r="D148" s="114" t="s">
        <v>56</v>
      </c>
      <c r="E148" s="230" t="s">
        <v>293</v>
      </c>
      <c r="F148" s="172">
        <v>13421</v>
      </c>
      <c r="G148" s="168" t="s">
        <v>64</v>
      </c>
      <c r="H148" s="181"/>
      <c r="I148" s="181"/>
      <c r="J148" s="181"/>
      <c r="K148" s="18"/>
    </row>
    <row r="149" spans="1:11" s="22" customFormat="1" ht="64.5" customHeight="1" hidden="1">
      <c r="A149" s="171" t="s">
        <v>290</v>
      </c>
      <c r="B149" s="97" t="s">
        <v>54</v>
      </c>
      <c r="C149" s="114" t="s">
        <v>88</v>
      </c>
      <c r="D149" s="114" t="s">
        <v>56</v>
      </c>
      <c r="E149" s="310" t="s">
        <v>291</v>
      </c>
      <c r="F149" s="311"/>
      <c r="G149" s="168"/>
      <c r="H149" s="181">
        <f>H150</f>
        <v>0</v>
      </c>
      <c r="I149" s="181">
        <f>I150</f>
        <v>0</v>
      </c>
      <c r="J149" s="181">
        <f>J150</f>
        <v>0</v>
      </c>
      <c r="K149" s="18" t="s">
        <v>257</v>
      </c>
    </row>
    <row r="150" spans="1:11" s="22" customFormat="1" ht="65.25" customHeight="1" hidden="1">
      <c r="A150" s="199" t="s">
        <v>177</v>
      </c>
      <c r="B150" s="97" t="s">
        <v>54</v>
      </c>
      <c r="C150" s="114" t="s">
        <v>88</v>
      </c>
      <c r="D150" s="114" t="s">
        <v>56</v>
      </c>
      <c r="E150" s="310" t="s">
        <v>291</v>
      </c>
      <c r="F150" s="311"/>
      <c r="G150" s="168" t="s">
        <v>64</v>
      </c>
      <c r="H150" s="181"/>
      <c r="I150" s="181"/>
      <c r="J150" s="181"/>
      <c r="K150" s="18"/>
    </row>
    <row r="151" spans="1:11" s="22" customFormat="1" ht="67.5" customHeight="1">
      <c r="A151" s="123" t="s">
        <v>317</v>
      </c>
      <c r="B151" s="95" t="s">
        <v>54</v>
      </c>
      <c r="C151" s="133" t="s">
        <v>88</v>
      </c>
      <c r="D151" s="133" t="s">
        <v>56</v>
      </c>
      <c r="E151" s="218" t="s">
        <v>223</v>
      </c>
      <c r="F151" s="92" t="s">
        <v>172</v>
      </c>
      <c r="G151" s="93"/>
      <c r="H151" s="178">
        <f>H160+H152</f>
        <v>1039972</v>
      </c>
      <c r="I151" s="178">
        <f>I160</f>
        <v>41163</v>
      </c>
      <c r="J151" s="178">
        <f>J160</f>
        <v>37050</v>
      </c>
      <c r="K151" s="18"/>
    </row>
    <row r="152" spans="1:11" s="22" customFormat="1" ht="62.25" customHeight="1">
      <c r="A152" s="208" t="s">
        <v>323</v>
      </c>
      <c r="B152" s="151" t="s">
        <v>54</v>
      </c>
      <c r="C152" s="152" t="s">
        <v>88</v>
      </c>
      <c r="D152" s="152" t="s">
        <v>56</v>
      </c>
      <c r="E152" s="100" t="s">
        <v>402</v>
      </c>
      <c r="F152" s="107" t="s">
        <v>172</v>
      </c>
      <c r="G152" s="268"/>
      <c r="H152" s="269">
        <f>H153</f>
        <v>1036867</v>
      </c>
      <c r="I152" s="186">
        <f>I153</f>
        <v>0</v>
      </c>
      <c r="J152" s="186">
        <f>J153</f>
        <v>0</v>
      </c>
      <c r="K152" s="18"/>
    </row>
    <row r="153" spans="1:11" s="22" customFormat="1" ht="31.5" customHeight="1">
      <c r="A153" s="267" t="s">
        <v>400</v>
      </c>
      <c r="B153" s="151" t="s">
        <v>54</v>
      </c>
      <c r="C153" s="152" t="s">
        <v>88</v>
      </c>
      <c r="D153" s="152" t="s">
        <v>56</v>
      </c>
      <c r="E153" s="270" t="s">
        <v>403</v>
      </c>
      <c r="F153" s="271" t="s">
        <v>172</v>
      </c>
      <c r="G153" s="268"/>
      <c r="H153" s="269">
        <f>H156+H158+H154</f>
        <v>1036867</v>
      </c>
      <c r="I153" s="186">
        <f>I156+I157</f>
        <v>0</v>
      </c>
      <c r="J153" s="186">
        <f>J156+J157</f>
        <v>0</v>
      </c>
      <c r="K153" s="18"/>
    </row>
    <row r="154" spans="1:11" s="22" customFormat="1" ht="31.5" customHeight="1">
      <c r="A154" s="285" t="s">
        <v>405</v>
      </c>
      <c r="B154" s="151"/>
      <c r="C154" s="152"/>
      <c r="D154" s="152"/>
      <c r="E154" s="270" t="s">
        <v>403</v>
      </c>
      <c r="F154" s="286" t="s">
        <v>406</v>
      </c>
      <c r="G154" s="287"/>
      <c r="H154" s="288">
        <f>H155</f>
        <v>984567</v>
      </c>
      <c r="I154" s="186"/>
      <c r="J154" s="186"/>
      <c r="K154" s="18"/>
    </row>
    <row r="155" spans="1:11" s="22" customFormat="1" ht="31.5" customHeight="1">
      <c r="A155" s="295" t="s">
        <v>177</v>
      </c>
      <c r="B155" s="151"/>
      <c r="C155" s="152"/>
      <c r="D155" s="152"/>
      <c r="E155" s="270" t="s">
        <v>403</v>
      </c>
      <c r="F155" s="286" t="s">
        <v>406</v>
      </c>
      <c r="G155" s="289" t="s">
        <v>64</v>
      </c>
      <c r="H155" s="288">
        <v>984567</v>
      </c>
      <c r="I155" s="186"/>
      <c r="J155" s="186"/>
      <c r="K155" s="18"/>
    </row>
    <row r="156" spans="1:11" s="22" customFormat="1" ht="45" customHeight="1">
      <c r="A156" s="262" t="s">
        <v>401</v>
      </c>
      <c r="B156" s="151" t="s">
        <v>54</v>
      </c>
      <c r="C156" s="152" t="s">
        <v>88</v>
      </c>
      <c r="D156" s="152" t="s">
        <v>56</v>
      </c>
      <c r="E156" s="270" t="s">
        <v>403</v>
      </c>
      <c r="F156" s="271" t="s">
        <v>404</v>
      </c>
      <c r="G156" s="268"/>
      <c r="H156" s="269">
        <f>H157</f>
        <v>12000</v>
      </c>
      <c r="I156" s="186"/>
      <c r="J156" s="186"/>
      <c r="K156" s="18"/>
    </row>
    <row r="157" spans="1:11" s="22" customFormat="1" ht="39.75" customHeight="1">
      <c r="A157" s="294" t="s">
        <v>177</v>
      </c>
      <c r="B157" s="151" t="s">
        <v>54</v>
      </c>
      <c r="C157" s="152" t="s">
        <v>88</v>
      </c>
      <c r="D157" s="152" t="s">
        <v>56</v>
      </c>
      <c r="E157" s="270" t="s">
        <v>403</v>
      </c>
      <c r="F157" s="271" t="s">
        <v>404</v>
      </c>
      <c r="G157" s="268" t="s">
        <v>64</v>
      </c>
      <c r="H157" s="269">
        <v>12000</v>
      </c>
      <c r="I157" s="186"/>
      <c r="J157" s="186"/>
      <c r="K157" s="18"/>
    </row>
    <row r="158" spans="1:11" s="22" customFormat="1" ht="39.75" customHeight="1">
      <c r="A158" s="281" t="s">
        <v>395</v>
      </c>
      <c r="B158" s="151"/>
      <c r="C158" s="152"/>
      <c r="D158" s="152"/>
      <c r="E158" s="270" t="s">
        <v>403</v>
      </c>
      <c r="F158" s="282" t="s">
        <v>398</v>
      </c>
      <c r="G158" s="283"/>
      <c r="H158" s="284">
        <f>H159</f>
        <v>40300</v>
      </c>
      <c r="I158" s="186"/>
      <c r="J158" s="186"/>
      <c r="K158" s="18"/>
    </row>
    <row r="159" spans="1:11" s="22" customFormat="1" ht="39.75" customHeight="1">
      <c r="A159" s="293" t="s">
        <v>177</v>
      </c>
      <c r="B159" s="151"/>
      <c r="C159" s="152"/>
      <c r="D159" s="152"/>
      <c r="E159" s="270" t="s">
        <v>403</v>
      </c>
      <c r="F159" s="282" t="s">
        <v>398</v>
      </c>
      <c r="G159" s="283" t="s">
        <v>64</v>
      </c>
      <c r="H159" s="284">
        <v>40300</v>
      </c>
      <c r="I159" s="186"/>
      <c r="J159" s="186"/>
      <c r="K159" s="18"/>
    </row>
    <row r="160" spans="1:11" s="22" customFormat="1" ht="89.25" customHeight="1">
      <c r="A160" s="101" t="s">
        <v>324</v>
      </c>
      <c r="B160" s="97" t="s">
        <v>54</v>
      </c>
      <c r="C160" s="114" t="s">
        <v>88</v>
      </c>
      <c r="D160" s="114" t="s">
        <v>56</v>
      </c>
      <c r="E160" s="198" t="s">
        <v>224</v>
      </c>
      <c r="F160" s="194" t="s">
        <v>172</v>
      </c>
      <c r="G160" s="89"/>
      <c r="H160" s="181">
        <f>H161</f>
        <v>3105</v>
      </c>
      <c r="I160" s="181">
        <f>I161</f>
        <v>41163</v>
      </c>
      <c r="J160" s="181">
        <f>J161</f>
        <v>37050</v>
      </c>
      <c r="K160" s="18"/>
    </row>
    <row r="161" spans="1:11" s="22" customFormat="1" ht="42" customHeight="1">
      <c r="A161" s="223" t="s">
        <v>294</v>
      </c>
      <c r="B161" s="97" t="s">
        <v>54</v>
      </c>
      <c r="C161" s="114" t="s">
        <v>88</v>
      </c>
      <c r="D161" s="114" t="s">
        <v>56</v>
      </c>
      <c r="E161" s="198" t="s">
        <v>295</v>
      </c>
      <c r="F161" s="194" t="s">
        <v>172</v>
      </c>
      <c r="G161" s="89"/>
      <c r="H161" s="181">
        <f>H164+H162</f>
        <v>3105</v>
      </c>
      <c r="I161" s="181">
        <f>I164+I162</f>
        <v>41163</v>
      </c>
      <c r="J161" s="181">
        <f>J164+J162</f>
        <v>37050</v>
      </c>
      <c r="K161" s="18"/>
    </row>
    <row r="162" spans="1:11" s="22" customFormat="1" ht="54.75" customHeight="1" hidden="1">
      <c r="A162" s="196" t="s">
        <v>226</v>
      </c>
      <c r="B162" s="97"/>
      <c r="C162" s="114"/>
      <c r="D162" s="114"/>
      <c r="E162" s="193" t="s">
        <v>321</v>
      </c>
      <c r="F162" s="194" t="s">
        <v>225</v>
      </c>
      <c r="G162" s="89"/>
      <c r="H162" s="181">
        <f>H163</f>
        <v>0</v>
      </c>
      <c r="I162" s="181">
        <f>I163</f>
        <v>0</v>
      </c>
      <c r="J162" s="181">
        <f>J163</f>
        <v>0</v>
      </c>
      <c r="K162" s="18"/>
    </row>
    <row r="163" spans="1:11" s="22" customFormat="1" ht="50.25" customHeight="1" hidden="1">
      <c r="A163" s="101" t="s">
        <v>177</v>
      </c>
      <c r="B163" s="97"/>
      <c r="C163" s="114"/>
      <c r="D163" s="114"/>
      <c r="E163" s="198" t="s">
        <v>295</v>
      </c>
      <c r="F163" s="194" t="s">
        <v>225</v>
      </c>
      <c r="G163" s="89" t="s">
        <v>64</v>
      </c>
      <c r="H163" s="181">
        <v>0</v>
      </c>
      <c r="I163" s="181">
        <v>0</v>
      </c>
      <c r="J163" s="181">
        <v>0</v>
      </c>
      <c r="K163" s="18"/>
    </row>
    <row r="164" spans="1:11" s="22" customFormat="1" ht="32.25" customHeight="1">
      <c r="A164" s="197" t="s">
        <v>322</v>
      </c>
      <c r="B164" s="97" t="s">
        <v>54</v>
      </c>
      <c r="C164" s="114" t="s">
        <v>88</v>
      </c>
      <c r="D164" s="114" t="s">
        <v>56</v>
      </c>
      <c r="E164" s="198" t="s">
        <v>296</v>
      </c>
      <c r="F164" s="194" t="s">
        <v>316</v>
      </c>
      <c r="G164" s="89"/>
      <c r="H164" s="181">
        <f>H165+H166</f>
        <v>3105</v>
      </c>
      <c r="I164" s="181">
        <f>I165+I166</f>
        <v>41163</v>
      </c>
      <c r="J164" s="181">
        <f>J165+J166</f>
        <v>37050</v>
      </c>
      <c r="K164" s="18"/>
    </row>
    <row r="165" spans="1:11" s="22" customFormat="1" ht="37.5" customHeight="1" hidden="1">
      <c r="A165" s="199" t="s">
        <v>177</v>
      </c>
      <c r="B165" s="97" t="s">
        <v>54</v>
      </c>
      <c r="C165" s="114" t="s">
        <v>88</v>
      </c>
      <c r="D165" s="114" t="s">
        <v>56</v>
      </c>
      <c r="E165" s="193" t="s">
        <v>297</v>
      </c>
      <c r="F165" s="194" t="s">
        <v>316</v>
      </c>
      <c r="G165" s="89" t="s">
        <v>64</v>
      </c>
      <c r="H165" s="181">
        <v>0</v>
      </c>
      <c r="I165" s="181">
        <v>10000</v>
      </c>
      <c r="J165" s="181">
        <v>10000</v>
      </c>
      <c r="K165" s="18"/>
    </row>
    <row r="166" spans="1:11" s="22" customFormat="1" ht="34.5" customHeight="1">
      <c r="A166" s="101" t="s">
        <v>65</v>
      </c>
      <c r="B166" s="140" t="s">
        <v>54</v>
      </c>
      <c r="C166" s="150" t="s">
        <v>88</v>
      </c>
      <c r="D166" s="150" t="s">
        <v>56</v>
      </c>
      <c r="E166" s="259" t="s">
        <v>385</v>
      </c>
      <c r="F166" s="260"/>
      <c r="G166" s="89" t="s">
        <v>66</v>
      </c>
      <c r="H166" s="181">
        <v>3105</v>
      </c>
      <c r="I166" s="181">
        <v>31163</v>
      </c>
      <c r="J166" s="181">
        <v>27050</v>
      </c>
      <c r="K166" s="18"/>
    </row>
    <row r="167" spans="1:11" s="22" customFormat="1" ht="27.75" customHeight="1">
      <c r="A167" s="110" t="s">
        <v>90</v>
      </c>
      <c r="B167" s="93" t="s">
        <v>54</v>
      </c>
      <c r="C167" s="111" t="s">
        <v>88</v>
      </c>
      <c r="D167" s="111" t="s">
        <v>80</v>
      </c>
      <c r="E167" s="119"/>
      <c r="F167" s="120"/>
      <c r="G167" s="111"/>
      <c r="H167" s="188">
        <f>H168+H173</f>
        <v>398107</v>
      </c>
      <c r="I167" s="188" t="e">
        <f>+I173</f>
        <v>#REF!</v>
      </c>
      <c r="J167" s="188" t="e">
        <f>+J173</f>
        <v>#REF!</v>
      </c>
      <c r="K167" s="18"/>
    </row>
    <row r="168" spans="1:11" s="22" customFormat="1" ht="51.75" customHeight="1" hidden="1">
      <c r="A168" s="238" t="s">
        <v>371</v>
      </c>
      <c r="B168" s="93"/>
      <c r="C168" s="111"/>
      <c r="D168" s="111"/>
      <c r="E168" s="248" t="s">
        <v>375</v>
      </c>
      <c r="F168" s="249" t="s">
        <v>172</v>
      </c>
      <c r="G168" s="111"/>
      <c r="H168" s="188">
        <f>H169</f>
        <v>0</v>
      </c>
      <c r="I168" s="188"/>
      <c r="J168" s="188"/>
      <c r="K168" s="18"/>
    </row>
    <row r="169" spans="1:11" s="22" customFormat="1" ht="63.75" customHeight="1" hidden="1">
      <c r="A169" s="239" t="s">
        <v>372</v>
      </c>
      <c r="B169" s="93"/>
      <c r="C169" s="111"/>
      <c r="D169" s="111"/>
      <c r="E169" s="242" t="s">
        <v>376</v>
      </c>
      <c r="F169" s="243" t="s">
        <v>172</v>
      </c>
      <c r="G169" s="111"/>
      <c r="H169" s="190">
        <f>H170</f>
        <v>0</v>
      </c>
      <c r="I169" s="188"/>
      <c r="J169" s="188"/>
      <c r="K169" s="18"/>
    </row>
    <row r="170" spans="1:11" s="22" customFormat="1" ht="31.5" customHeight="1" hidden="1">
      <c r="A170" s="240" t="s">
        <v>373</v>
      </c>
      <c r="B170" s="93"/>
      <c r="C170" s="111"/>
      <c r="D170" s="111"/>
      <c r="E170" s="244" t="s">
        <v>377</v>
      </c>
      <c r="F170" s="245" t="s">
        <v>172</v>
      </c>
      <c r="G170" s="111"/>
      <c r="H170" s="190">
        <f>H171</f>
        <v>0</v>
      </c>
      <c r="I170" s="188"/>
      <c r="J170" s="188"/>
      <c r="K170" s="18"/>
    </row>
    <row r="171" spans="1:11" s="22" customFormat="1" ht="31.5" customHeight="1" hidden="1">
      <c r="A171" s="239" t="s">
        <v>374</v>
      </c>
      <c r="B171" s="93"/>
      <c r="C171" s="111"/>
      <c r="D171" s="111"/>
      <c r="E171" s="242" t="s">
        <v>377</v>
      </c>
      <c r="F171" s="243" t="s">
        <v>378</v>
      </c>
      <c r="G171" s="111"/>
      <c r="H171" s="190">
        <f>H172</f>
        <v>0</v>
      </c>
      <c r="I171" s="188"/>
      <c r="J171" s="188"/>
      <c r="K171" s="18"/>
    </row>
    <row r="172" spans="1:11" s="22" customFormat="1" ht="31.5" customHeight="1" hidden="1">
      <c r="A172" s="241" t="s">
        <v>177</v>
      </c>
      <c r="B172" s="93"/>
      <c r="C172" s="111"/>
      <c r="D172" s="111"/>
      <c r="E172" s="246" t="s">
        <v>377</v>
      </c>
      <c r="F172" s="247" t="s">
        <v>378</v>
      </c>
      <c r="G172" s="118" t="s">
        <v>64</v>
      </c>
      <c r="H172" s="190">
        <v>0</v>
      </c>
      <c r="I172" s="188"/>
      <c r="J172" s="188"/>
      <c r="K172" s="18"/>
    </row>
    <row r="173" spans="1:40" s="40" customFormat="1" ht="59.25" customHeight="1">
      <c r="A173" s="123" t="s">
        <v>317</v>
      </c>
      <c r="B173" s="95" t="s">
        <v>54</v>
      </c>
      <c r="C173" s="111" t="s">
        <v>88</v>
      </c>
      <c r="D173" s="111" t="s">
        <v>80</v>
      </c>
      <c r="E173" s="103" t="s">
        <v>216</v>
      </c>
      <c r="F173" s="202" t="s">
        <v>172</v>
      </c>
      <c r="G173" s="111"/>
      <c r="H173" s="188">
        <f>+H174</f>
        <v>398107</v>
      </c>
      <c r="I173" s="188" t="e">
        <f>+I174</f>
        <v>#REF!</v>
      </c>
      <c r="J173" s="188" t="e">
        <f>+J174</f>
        <v>#REF!</v>
      </c>
      <c r="K173" s="21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</row>
    <row r="174" spans="1:40" s="30" customFormat="1" ht="60.75" customHeight="1">
      <c r="A174" s="208" t="s">
        <v>323</v>
      </c>
      <c r="B174" s="97" t="s">
        <v>54</v>
      </c>
      <c r="C174" s="98" t="s">
        <v>88</v>
      </c>
      <c r="D174" s="98" t="s">
        <v>80</v>
      </c>
      <c r="E174" s="100" t="s">
        <v>217</v>
      </c>
      <c r="F174" s="107" t="s">
        <v>172</v>
      </c>
      <c r="G174" s="98"/>
      <c r="H174" s="177">
        <f>H178+H182+H175</f>
        <v>398107</v>
      </c>
      <c r="I174" s="177" t="e">
        <f>I178+#REF!+#REF!+I182+#REF!</f>
        <v>#REF!</v>
      </c>
      <c r="J174" s="177" t="e">
        <f>J178+#REF!+#REF!+J182+#REF!</f>
        <v>#REF!</v>
      </c>
      <c r="K174" s="13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</row>
    <row r="175" spans="1:40" s="30" customFormat="1" ht="41.25" customHeight="1">
      <c r="A175" s="240" t="s">
        <v>394</v>
      </c>
      <c r="B175" s="97" t="s">
        <v>54</v>
      </c>
      <c r="C175" s="98" t="s">
        <v>88</v>
      </c>
      <c r="D175" s="98" t="s">
        <v>80</v>
      </c>
      <c r="E175" s="273" t="s">
        <v>396</v>
      </c>
      <c r="F175" s="274" t="s">
        <v>172</v>
      </c>
      <c r="G175" s="98"/>
      <c r="H175" s="177">
        <f>H176</f>
        <v>250000</v>
      </c>
      <c r="I175" s="177">
        <f>I176+I177</f>
        <v>0</v>
      </c>
      <c r="J175" s="177">
        <f>J176+J177</f>
        <v>0</v>
      </c>
      <c r="K175" s="13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</row>
    <row r="176" spans="1:40" s="30" customFormat="1" ht="39.75" customHeight="1">
      <c r="A176" s="237" t="s">
        <v>395</v>
      </c>
      <c r="B176" s="97" t="s">
        <v>54</v>
      </c>
      <c r="C176" s="98" t="s">
        <v>88</v>
      </c>
      <c r="D176" s="98" t="s">
        <v>80</v>
      </c>
      <c r="E176" s="290" t="s">
        <v>397</v>
      </c>
      <c r="F176" s="291" t="s">
        <v>398</v>
      </c>
      <c r="G176" s="98"/>
      <c r="H176" s="177">
        <f>H177</f>
        <v>250000</v>
      </c>
      <c r="I176" s="177"/>
      <c r="J176" s="177"/>
      <c r="K176" s="13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</row>
    <row r="177" spans="1:40" s="30" customFormat="1" ht="39.75" customHeight="1">
      <c r="A177" s="292" t="s">
        <v>177</v>
      </c>
      <c r="B177" s="97" t="s">
        <v>54</v>
      </c>
      <c r="C177" s="98" t="s">
        <v>88</v>
      </c>
      <c r="D177" s="98" t="s">
        <v>80</v>
      </c>
      <c r="E177" s="275" t="s">
        <v>396</v>
      </c>
      <c r="F177" s="274" t="s">
        <v>398</v>
      </c>
      <c r="G177" s="98" t="s">
        <v>64</v>
      </c>
      <c r="H177" s="177">
        <v>250000</v>
      </c>
      <c r="I177" s="177"/>
      <c r="J177" s="177"/>
      <c r="K177" s="13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</row>
    <row r="178" spans="1:40" s="30" customFormat="1" ht="38.25" customHeight="1">
      <c r="A178" s="131" t="s">
        <v>218</v>
      </c>
      <c r="B178" s="97" t="s">
        <v>54</v>
      </c>
      <c r="C178" s="98" t="s">
        <v>88</v>
      </c>
      <c r="D178" s="98" t="s">
        <v>80</v>
      </c>
      <c r="E178" s="219" t="s">
        <v>220</v>
      </c>
      <c r="F178" s="107" t="s">
        <v>172</v>
      </c>
      <c r="G178" s="98"/>
      <c r="H178" s="177">
        <f>H179</f>
        <v>135052</v>
      </c>
      <c r="I178" s="177">
        <f>I179</f>
        <v>15000</v>
      </c>
      <c r="J178" s="177">
        <f>J179</f>
        <v>15000</v>
      </c>
      <c r="K178" s="13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</row>
    <row r="179" spans="1:11" s="29" customFormat="1" ht="36" customHeight="1">
      <c r="A179" s="208" t="s">
        <v>109</v>
      </c>
      <c r="B179" s="97" t="s">
        <v>54</v>
      </c>
      <c r="C179" s="98" t="s">
        <v>88</v>
      </c>
      <c r="D179" s="98" t="s">
        <v>80</v>
      </c>
      <c r="E179" s="100" t="s">
        <v>220</v>
      </c>
      <c r="F179" s="107" t="s">
        <v>219</v>
      </c>
      <c r="G179" s="98"/>
      <c r="H179" s="177">
        <f>SUM(H180:H181)</f>
        <v>135052</v>
      </c>
      <c r="I179" s="177">
        <f>SUM(I180:I181)</f>
        <v>15000</v>
      </c>
      <c r="J179" s="177">
        <f>SUM(J180:J181)</f>
        <v>15000</v>
      </c>
      <c r="K179" s="13"/>
    </row>
    <row r="180" spans="1:11" s="29" customFormat="1" ht="31.5" customHeight="1">
      <c r="A180" s="199" t="s">
        <v>177</v>
      </c>
      <c r="B180" s="97" t="s">
        <v>54</v>
      </c>
      <c r="C180" s="98" t="s">
        <v>88</v>
      </c>
      <c r="D180" s="98" t="s">
        <v>80</v>
      </c>
      <c r="E180" s="100" t="s">
        <v>220</v>
      </c>
      <c r="F180" s="107" t="s">
        <v>219</v>
      </c>
      <c r="G180" s="98" t="s">
        <v>64</v>
      </c>
      <c r="H180" s="177">
        <v>135052</v>
      </c>
      <c r="I180" s="177">
        <v>15000</v>
      </c>
      <c r="J180" s="177">
        <v>15000</v>
      </c>
      <c r="K180" s="13"/>
    </row>
    <row r="181" spans="1:11" s="29" customFormat="1" ht="50.25" customHeight="1" hidden="1">
      <c r="A181" s="101" t="s">
        <v>65</v>
      </c>
      <c r="B181" s="97" t="s">
        <v>54</v>
      </c>
      <c r="C181" s="98" t="s">
        <v>88</v>
      </c>
      <c r="D181" s="98" t="s">
        <v>80</v>
      </c>
      <c r="E181" s="100" t="s">
        <v>220</v>
      </c>
      <c r="F181" s="107" t="s">
        <v>219</v>
      </c>
      <c r="G181" s="98" t="s">
        <v>66</v>
      </c>
      <c r="H181" s="177"/>
      <c r="I181" s="177"/>
      <c r="J181" s="177"/>
      <c r="K181" s="13"/>
    </row>
    <row r="182" spans="1:11" s="29" customFormat="1" ht="39.75" customHeight="1">
      <c r="A182" s="131" t="s">
        <v>221</v>
      </c>
      <c r="B182" s="97" t="s">
        <v>54</v>
      </c>
      <c r="C182" s="98" t="s">
        <v>88</v>
      </c>
      <c r="D182" s="98" t="s">
        <v>80</v>
      </c>
      <c r="E182" s="100" t="s">
        <v>222</v>
      </c>
      <c r="F182" s="107" t="s">
        <v>172</v>
      </c>
      <c r="G182" s="98"/>
      <c r="H182" s="177">
        <f aca="true" t="shared" si="14" ref="H182:J183">H183</f>
        <v>13055</v>
      </c>
      <c r="I182" s="177">
        <f t="shared" si="14"/>
        <v>0</v>
      </c>
      <c r="J182" s="177">
        <f t="shared" si="14"/>
        <v>0</v>
      </c>
      <c r="K182" s="13"/>
    </row>
    <row r="183" spans="1:11" s="29" customFormat="1" ht="33.75" customHeight="1">
      <c r="A183" s="208" t="s">
        <v>109</v>
      </c>
      <c r="B183" s="97" t="s">
        <v>54</v>
      </c>
      <c r="C183" s="98" t="s">
        <v>88</v>
      </c>
      <c r="D183" s="98" t="s">
        <v>80</v>
      </c>
      <c r="E183" s="100" t="s">
        <v>222</v>
      </c>
      <c r="F183" s="107" t="s">
        <v>219</v>
      </c>
      <c r="G183" s="98"/>
      <c r="H183" s="177">
        <f t="shared" si="14"/>
        <v>13055</v>
      </c>
      <c r="I183" s="177">
        <f t="shared" si="14"/>
        <v>0</v>
      </c>
      <c r="J183" s="177">
        <f t="shared" si="14"/>
        <v>0</v>
      </c>
      <c r="K183" s="13"/>
    </row>
    <row r="184" spans="1:11" s="29" customFormat="1" ht="42" customHeight="1">
      <c r="A184" s="101" t="s">
        <v>63</v>
      </c>
      <c r="B184" s="97" t="s">
        <v>54</v>
      </c>
      <c r="C184" s="98" t="s">
        <v>88</v>
      </c>
      <c r="D184" s="98" t="s">
        <v>80</v>
      </c>
      <c r="E184" s="100" t="s">
        <v>222</v>
      </c>
      <c r="F184" s="107" t="s">
        <v>219</v>
      </c>
      <c r="G184" s="98" t="s">
        <v>64</v>
      </c>
      <c r="H184" s="177">
        <v>13055</v>
      </c>
      <c r="I184" s="177"/>
      <c r="J184" s="177"/>
      <c r="K184" s="13"/>
    </row>
    <row r="185" spans="1:11" s="29" customFormat="1" ht="50.25" customHeight="1" hidden="1">
      <c r="A185" s="102" t="s">
        <v>100</v>
      </c>
      <c r="B185" s="93" t="s">
        <v>54</v>
      </c>
      <c r="C185" s="93" t="s">
        <v>71</v>
      </c>
      <c r="D185" s="93"/>
      <c r="E185" s="201"/>
      <c r="F185" s="202"/>
      <c r="G185" s="89"/>
      <c r="H185" s="178">
        <f aca="true" t="shared" si="15" ref="H185:I187">+H186</f>
        <v>0</v>
      </c>
      <c r="I185" s="178">
        <f t="shared" si="15"/>
        <v>0</v>
      </c>
      <c r="J185" s="178">
        <f>+J186</f>
        <v>0</v>
      </c>
      <c r="K185" s="13" t="s">
        <v>150</v>
      </c>
    </row>
    <row r="186" spans="1:11" s="29" customFormat="1" ht="39" customHeight="1" hidden="1">
      <c r="A186" s="102" t="s">
        <v>327</v>
      </c>
      <c r="B186" s="93" t="s">
        <v>54</v>
      </c>
      <c r="C186" s="93" t="s">
        <v>71</v>
      </c>
      <c r="D186" s="93" t="s">
        <v>71</v>
      </c>
      <c r="E186" s="201"/>
      <c r="F186" s="202"/>
      <c r="G186" s="89"/>
      <c r="H186" s="178">
        <f t="shared" si="15"/>
        <v>0</v>
      </c>
      <c r="I186" s="178">
        <f t="shared" si="15"/>
        <v>0</v>
      </c>
      <c r="J186" s="178">
        <f>+J187</f>
        <v>0</v>
      </c>
      <c r="K186" s="13"/>
    </row>
    <row r="187" spans="1:11" s="29" customFormat="1" ht="37.5" customHeight="1" hidden="1">
      <c r="A187" s="102" t="s">
        <v>342</v>
      </c>
      <c r="B187" s="93" t="s">
        <v>54</v>
      </c>
      <c r="C187" s="93" t="s">
        <v>71</v>
      </c>
      <c r="D187" s="93" t="s">
        <v>71</v>
      </c>
      <c r="E187" s="103" t="s">
        <v>203</v>
      </c>
      <c r="F187" s="202" t="s">
        <v>172</v>
      </c>
      <c r="G187" s="93"/>
      <c r="H187" s="178">
        <f t="shared" si="15"/>
        <v>0</v>
      </c>
      <c r="I187" s="178">
        <f t="shared" si="15"/>
        <v>0</v>
      </c>
      <c r="J187" s="178">
        <f>+J188</f>
        <v>0</v>
      </c>
      <c r="K187" s="13"/>
    </row>
    <row r="188" spans="1:11" s="29" customFormat="1" ht="50.25" customHeight="1" hidden="1">
      <c r="A188" s="101" t="s">
        <v>343</v>
      </c>
      <c r="B188" s="89" t="s">
        <v>54</v>
      </c>
      <c r="C188" s="89" t="s">
        <v>71</v>
      </c>
      <c r="D188" s="89" t="s">
        <v>71</v>
      </c>
      <c r="E188" s="106" t="s">
        <v>204</v>
      </c>
      <c r="F188" s="107" t="s">
        <v>172</v>
      </c>
      <c r="G188" s="89"/>
      <c r="H188" s="181">
        <f aca="true" t="shared" si="16" ref="H188:J189">H189</f>
        <v>0</v>
      </c>
      <c r="I188" s="181">
        <f t="shared" si="16"/>
        <v>0</v>
      </c>
      <c r="J188" s="181">
        <f t="shared" si="16"/>
        <v>0</v>
      </c>
      <c r="K188" s="13"/>
    </row>
    <row r="189" spans="1:11" s="29" customFormat="1" ht="50.25" customHeight="1" hidden="1">
      <c r="A189" s="159" t="s">
        <v>242</v>
      </c>
      <c r="B189" s="89" t="s">
        <v>54</v>
      </c>
      <c r="C189" s="89" t="s">
        <v>71</v>
      </c>
      <c r="D189" s="89" t="s">
        <v>71</v>
      </c>
      <c r="E189" s="106" t="s">
        <v>241</v>
      </c>
      <c r="F189" s="107" t="s">
        <v>172</v>
      </c>
      <c r="G189" s="89"/>
      <c r="H189" s="181">
        <f t="shared" si="16"/>
        <v>0</v>
      </c>
      <c r="I189" s="181">
        <f t="shared" si="16"/>
        <v>0</v>
      </c>
      <c r="J189" s="181">
        <f t="shared" si="16"/>
        <v>0</v>
      </c>
      <c r="K189" s="13"/>
    </row>
    <row r="190" spans="1:11" s="29" customFormat="1" ht="41.25" customHeight="1" hidden="1">
      <c r="A190" s="101" t="s">
        <v>110</v>
      </c>
      <c r="B190" s="89" t="s">
        <v>54</v>
      </c>
      <c r="C190" s="89" t="s">
        <v>71</v>
      </c>
      <c r="D190" s="89" t="s">
        <v>71</v>
      </c>
      <c r="E190" s="106" t="s">
        <v>241</v>
      </c>
      <c r="F190" s="107" t="s">
        <v>240</v>
      </c>
      <c r="G190" s="89"/>
      <c r="H190" s="181">
        <f>+H191</f>
        <v>0</v>
      </c>
      <c r="I190" s="181">
        <f>+I191</f>
        <v>0</v>
      </c>
      <c r="J190" s="181">
        <f>+J191</f>
        <v>0</v>
      </c>
      <c r="K190" s="13"/>
    </row>
    <row r="191" spans="1:11" s="29" customFormat="1" ht="66" customHeight="1" hidden="1">
      <c r="A191" s="199" t="s">
        <v>177</v>
      </c>
      <c r="B191" s="89" t="s">
        <v>54</v>
      </c>
      <c r="C191" s="89" t="s">
        <v>71</v>
      </c>
      <c r="D191" s="89" t="s">
        <v>71</v>
      </c>
      <c r="E191" s="106" t="s">
        <v>241</v>
      </c>
      <c r="F191" s="107" t="s">
        <v>240</v>
      </c>
      <c r="G191" s="89" t="s">
        <v>64</v>
      </c>
      <c r="H191" s="181">
        <v>0</v>
      </c>
      <c r="I191" s="181">
        <v>0</v>
      </c>
      <c r="J191" s="181">
        <v>0</v>
      </c>
      <c r="K191" s="13" t="s">
        <v>146</v>
      </c>
    </row>
    <row r="192" spans="1:11" s="22" customFormat="1" ht="33.75" customHeight="1">
      <c r="A192" s="94" t="s">
        <v>91</v>
      </c>
      <c r="B192" s="132" t="s">
        <v>54</v>
      </c>
      <c r="C192" s="90" t="s">
        <v>92</v>
      </c>
      <c r="D192" s="90"/>
      <c r="E192" s="119"/>
      <c r="F192" s="120"/>
      <c r="G192" s="90"/>
      <c r="H192" s="175">
        <f aca="true" t="shared" si="17" ref="H192:J193">+H193</f>
        <v>468692</v>
      </c>
      <c r="I192" s="175">
        <f t="shared" si="17"/>
        <v>304200</v>
      </c>
      <c r="J192" s="175">
        <f t="shared" si="17"/>
        <v>304200</v>
      </c>
      <c r="K192" s="18"/>
    </row>
    <row r="193" spans="1:11" s="22" customFormat="1" ht="24.75" customHeight="1">
      <c r="A193" s="94" t="s">
        <v>93</v>
      </c>
      <c r="B193" s="93" t="s">
        <v>54</v>
      </c>
      <c r="C193" s="90" t="s">
        <v>92</v>
      </c>
      <c r="D193" s="90" t="s">
        <v>55</v>
      </c>
      <c r="E193" s="119"/>
      <c r="F193" s="120"/>
      <c r="G193" s="90"/>
      <c r="H193" s="175">
        <f t="shared" si="17"/>
        <v>468692</v>
      </c>
      <c r="I193" s="175">
        <f t="shared" si="17"/>
        <v>304200</v>
      </c>
      <c r="J193" s="175">
        <f t="shared" si="17"/>
        <v>304200</v>
      </c>
      <c r="K193" s="18"/>
    </row>
    <row r="194" spans="1:11" s="22" customFormat="1" ht="49.5" customHeight="1">
      <c r="A194" s="123" t="s">
        <v>360</v>
      </c>
      <c r="B194" s="95" t="s">
        <v>54</v>
      </c>
      <c r="C194" s="93" t="s">
        <v>92</v>
      </c>
      <c r="D194" s="93" t="s">
        <v>55</v>
      </c>
      <c r="E194" s="91" t="s">
        <v>205</v>
      </c>
      <c r="F194" s="92" t="s">
        <v>172</v>
      </c>
      <c r="G194" s="90"/>
      <c r="H194" s="175">
        <f>H195+H209</f>
        <v>468692</v>
      </c>
      <c r="I194" s="175">
        <f>I195+I209</f>
        <v>304200</v>
      </c>
      <c r="J194" s="175">
        <f>J195+J209</f>
        <v>304200</v>
      </c>
      <c r="K194" s="18"/>
    </row>
    <row r="195" spans="1:11" s="22" customFormat="1" ht="60.75" customHeight="1">
      <c r="A195" s="99" t="s">
        <v>361</v>
      </c>
      <c r="B195" s="97" t="s">
        <v>54</v>
      </c>
      <c r="C195" s="89" t="s">
        <v>92</v>
      </c>
      <c r="D195" s="89" t="s">
        <v>55</v>
      </c>
      <c r="E195" s="193" t="s">
        <v>206</v>
      </c>
      <c r="F195" s="194" t="s">
        <v>172</v>
      </c>
      <c r="G195" s="89"/>
      <c r="H195" s="180">
        <f>H196</f>
        <v>468692</v>
      </c>
      <c r="I195" s="180">
        <f>I196</f>
        <v>304200</v>
      </c>
      <c r="J195" s="180">
        <f>J196</f>
        <v>304200</v>
      </c>
      <c r="K195" s="18"/>
    </row>
    <row r="196" spans="1:11" s="22" customFormat="1" ht="42.75" customHeight="1">
      <c r="A196" s="223" t="s">
        <v>207</v>
      </c>
      <c r="B196" s="97" t="s">
        <v>54</v>
      </c>
      <c r="C196" s="89" t="s">
        <v>92</v>
      </c>
      <c r="D196" s="89" t="s">
        <v>55</v>
      </c>
      <c r="E196" s="193" t="s">
        <v>208</v>
      </c>
      <c r="F196" s="194" t="s">
        <v>172</v>
      </c>
      <c r="G196" s="89"/>
      <c r="H196" s="180">
        <f>H197+H203+H201+H238</f>
        <v>468692</v>
      </c>
      <c r="I196" s="180">
        <f>I197+I203+I201+I238</f>
        <v>304200</v>
      </c>
      <c r="J196" s="180">
        <f>J197+J203+J201+J238</f>
        <v>304200</v>
      </c>
      <c r="K196" s="18"/>
    </row>
    <row r="197" spans="1:11" s="22" customFormat="1" ht="30.75" customHeight="1">
      <c r="A197" s="101" t="s">
        <v>107</v>
      </c>
      <c r="B197" s="97" t="s">
        <v>54</v>
      </c>
      <c r="C197" s="89" t="s">
        <v>92</v>
      </c>
      <c r="D197" s="89" t="s">
        <v>55</v>
      </c>
      <c r="E197" s="193" t="s">
        <v>208</v>
      </c>
      <c r="F197" s="107" t="s">
        <v>209</v>
      </c>
      <c r="G197" s="89"/>
      <c r="H197" s="180">
        <f>SUM(H198:H200)</f>
        <v>7580</v>
      </c>
      <c r="I197" s="180">
        <f>SUM(I198:I200)</f>
        <v>34200</v>
      </c>
      <c r="J197" s="180">
        <f>SUM(J198:J200)</f>
        <v>34200</v>
      </c>
      <c r="K197" s="18"/>
    </row>
    <row r="198" spans="1:11" s="22" customFormat="1" ht="39" customHeight="1" hidden="1">
      <c r="A198" s="99" t="s">
        <v>62</v>
      </c>
      <c r="B198" s="97" t="s">
        <v>54</v>
      </c>
      <c r="C198" s="89" t="s">
        <v>92</v>
      </c>
      <c r="D198" s="89" t="s">
        <v>55</v>
      </c>
      <c r="E198" s="193" t="s">
        <v>208</v>
      </c>
      <c r="F198" s="107" t="s">
        <v>209</v>
      </c>
      <c r="G198" s="89" t="s">
        <v>57</v>
      </c>
      <c r="H198" s="181">
        <v>0</v>
      </c>
      <c r="I198" s="181">
        <v>0</v>
      </c>
      <c r="J198" s="181">
        <v>0</v>
      </c>
      <c r="K198" s="18"/>
    </row>
    <row r="199" spans="1:11" s="22" customFormat="1" ht="33.75" customHeight="1">
      <c r="A199" s="199" t="s">
        <v>177</v>
      </c>
      <c r="B199" s="97" t="s">
        <v>54</v>
      </c>
      <c r="C199" s="89" t="s">
        <v>92</v>
      </c>
      <c r="D199" s="89" t="s">
        <v>55</v>
      </c>
      <c r="E199" s="193" t="s">
        <v>208</v>
      </c>
      <c r="F199" s="107" t="s">
        <v>209</v>
      </c>
      <c r="G199" s="89" t="s">
        <v>64</v>
      </c>
      <c r="H199" s="181">
        <v>7580</v>
      </c>
      <c r="I199" s="181">
        <v>31200</v>
      </c>
      <c r="J199" s="181">
        <v>31200</v>
      </c>
      <c r="K199" s="18"/>
    </row>
    <row r="200" spans="1:11" s="22" customFormat="1" ht="37.5" customHeight="1" hidden="1">
      <c r="A200" s="101" t="s">
        <v>65</v>
      </c>
      <c r="B200" s="97" t="s">
        <v>54</v>
      </c>
      <c r="C200" s="89" t="s">
        <v>92</v>
      </c>
      <c r="D200" s="89" t="s">
        <v>55</v>
      </c>
      <c r="E200" s="193" t="s">
        <v>208</v>
      </c>
      <c r="F200" s="107" t="s">
        <v>209</v>
      </c>
      <c r="G200" s="89" t="s">
        <v>66</v>
      </c>
      <c r="H200" s="181">
        <v>0</v>
      </c>
      <c r="I200" s="181">
        <v>3000</v>
      </c>
      <c r="J200" s="181">
        <v>3000</v>
      </c>
      <c r="K200" s="18"/>
    </row>
    <row r="201" spans="1:11" s="22" customFormat="1" ht="37.5" customHeight="1">
      <c r="A201" s="101" t="s">
        <v>370</v>
      </c>
      <c r="B201" s="97"/>
      <c r="C201" s="89"/>
      <c r="D201" s="89"/>
      <c r="E201" s="193" t="s">
        <v>208</v>
      </c>
      <c r="F201" s="107" t="s">
        <v>332</v>
      </c>
      <c r="G201" s="89"/>
      <c r="H201" s="181">
        <f>H202</f>
        <v>287248</v>
      </c>
      <c r="I201" s="181">
        <f>I202</f>
        <v>270000</v>
      </c>
      <c r="J201" s="181">
        <f>J202</f>
        <v>270000</v>
      </c>
      <c r="K201" s="18"/>
    </row>
    <row r="202" spans="1:11" s="22" customFormat="1" ht="45" customHeight="1">
      <c r="A202" s="101" t="s">
        <v>62</v>
      </c>
      <c r="B202" s="97"/>
      <c r="C202" s="89"/>
      <c r="D202" s="89"/>
      <c r="E202" s="193" t="s">
        <v>208</v>
      </c>
      <c r="F202" s="107" t="s">
        <v>332</v>
      </c>
      <c r="G202" s="89" t="s">
        <v>57</v>
      </c>
      <c r="H202" s="181">
        <v>287248</v>
      </c>
      <c r="I202" s="181">
        <v>270000</v>
      </c>
      <c r="J202" s="181">
        <v>270000</v>
      </c>
      <c r="K202" s="18"/>
    </row>
    <row r="203" spans="1:11" s="22" customFormat="1" ht="39" customHeight="1">
      <c r="A203" s="200" t="s">
        <v>158</v>
      </c>
      <c r="B203" s="97" t="s">
        <v>54</v>
      </c>
      <c r="C203" s="89" t="s">
        <v>92</v>
      </c>
      <c r="D203" s="89" t="s">
        <v>55</v>
      </c>
      <c r="E203" s="193" t="s">
        <v>351</v>
      </c>
      <c r="F203" s="194" t="s">
        <v>350</v>
      </c>
      <c r="G203" s="89"/>
      <c r="H203" s="181">
        <f>H204</f>
        <v>173864</v>
      </c>
      <c r="I203" s="181">
        <f>I204</f>
        <v>0</v>
      </c>
      <c r="J203" s="181">
        <f>J204</f>
        <v>0</v>
      </c>
      <c r="K203" s="18"/>
    </row>
    <row r="204" spans="1:11" s="22" customFormat="1" ht="50.25" customHeight="1">
      <c r="A204" s="237" t="s">
        <v>62</v>
      </c>
      <c r="B204" s="97" t="s">
        <v>54</v>
      </c>
      <c r="C204" s="89" t="s">
        <v>92</v>
      </c>
      <c r="D204" s="89" t="s">
        <v>55</v>
      </c>
      <c r="E204" s="193" t="s">
        <v>351</v>
      </c>
      <c r="F204" s="194" t="s">
        <v>350</v>
      </c>
      <c r="G204" s="89" t="s">
        <v>57</v>
      </c>
      <c r="H204" s="181">
        <v>173864</v>
      </c>
      <c r="I204" s="181">
        <v>0</v>
      </c>
      <c r="J204" s="181">
        <v>0</v>
      </c>
      <c r="K204" s="18"/>
    </row>
    <row r="205" spans="1:11" s="22" customFormat="1" ht="57.75" customHeight="1" hidden="1">
      <c r="A205" s="215" t="s">
        <v>164</v>
      </c>
      <c r="B205" s="140" t="s">
        <v>54</v>
      </c>
      <c r="C205" s="143" t="s">
        <v>92</v>
      </c>
      <c r="D205" s="143" t="s">
        <v>55</v>
      </c>
      <c r="E205" s="154" t="s">
        <v>143</v>
      </c>
      <c r="F205" s="155" t="s">
        <v>163</v>
      </c>
      <c r="G205" s="143"/>
      <c r="H205" s="143"/>
      <c r="I205" s="143"/>
      <c r="J205" s="185">
        <f>J206</f>
        <v>0</v>
      </c>
      <c r="K205" s="18"/>
    </row>
    <row r="206" spans="1:11" s="22" customFormat="1" ht="51" customHeight="1" hidden="1">
      <c r="A206" s="142" t="s">
        <v>63</v>
      </c>
      <c r="B206" s="140" t="s">
        <v>54</v>
      </c>
      <c r="C206" s="143" t="s">
        <v>92</v>
      </c>
      <c r="D206" s="143" t="s">
        <v>55</v>
      </c>
      <c r="E206" s="154" t="s">
        <v>143</v>
      </c>
      <c r="F206" s="155" t="s">
        <v>163</v>
      </c>
      <c r="G206" s="143" t="s">
        <v>64</v>
      </c>
      <c r="H206" s="143"/>
      <c r="I206" s="143"/>
      <c r="J206" s="185"/>
      <c r="K206" s="18"/>
    </row>
    <row r="207" spans="1:11" s="22" customFormat="1" ht="47.25" customHeight="1" hidden="1">
      <c r="A207" s="205" t="s">
        <v>166</v>
      </c>
      <c r="B207" s="140" t="s">
        <v>54</v>
      </c>
      <c r="C207" s="143" t="s">
        <v>92</v>
      </c>
      <c r="D207" s="143" t="s">
        <v>55</v>
      </c>
      <c r="E207" s="154" t="s">
        <v>143</v>
      </c>
      <c r="F207" s="155" t="s">
        <v>165</v>
      </c>
      <c r="G207" s="143"/>
      <c r="H207" s="143"/>
      <c r="I207" s="143"/>
      <c r="J207" s="185">
        <f>J208</f>
        <v>0</v>
      </c>
      <c r="K207" s="18"/>
    </row>
    <row r="208" spans="1:11" s="22" customFormat="1" ht="46.5" customHeight="1" hidden="1">
      <c r="A208" s="139" t="s">
        <v>62</v>
      </c>
      <c r="B208" s="140" t="s">
        <v>54</v>
      </c>
      <c r="C208" s="143" t="s">
        <v>92</v>
      </c>
      <c r="D208" s="143" t="s">
        <v>55</v>
      </c>
      <c r="E208" s="154" t="s">
        <v>143</v>
      </c>
      <c r="F208" s="155" t="s">
        <v>165</v>
      </c>
      <c r="G208" s="143" t="s">
        <v>57</v>
      </c>
      <c r="H208" s="143"/>
      <c r="I208" s="143"/>
      <c r="J208" s="185"/>
      <c r="K208" s="18"/>
    </row>
    <row r="209" spans="1:40" s="30" customFormat="1" ht="50.25" customHeight="1" hidden="1">
      <c r="A209" s="99" t="s">
        <v>341</v>
      </c>
      <c r="B209" s="97" t="s">
        <v>54</v>
      </c>
      <c r="C209" s="89" t="s">
        <v>92</v>
      </c>
      <c r="D209" s="89" t="s">
        <v>55</v>
      </c>
      <c r="E209" s="100" t="s">
        <v>210</v>
      </c>
      <c r="F209" s="107" t="s">
        <v>172</v>
      </c>
      <c r="G209" s="98"/>
      <c r="H209" s="98"/>
      <c r="I209" s="98"/>
      <c r="J209" s="177">
        <f>J212</f>
        <v>0</v>
      </c>
      <c r="K209" s="13" t="s">
        <v>155</v>
      </c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</row>
    <row r="210" spans="1:40" s="30" customFormat="1" ht="46.5" customHeight="1" hidden="1">
      <c r="A210" s="205" t="s">
        <v>158</v>
      </c>
      <c r="B210" s="140" t="s">
        <v>54</v>
      </c>
      <c r="C210" s="143" t="s">
        <v>92</v>
      </c>
      <c r="D210" s="143" t="s">
        <v>55</v>
      </c>
      <c r="E210" s="316" t="s">
        <v>160</v>
      </c>
      <c r="F210" s="317"/>
      <c r="G210" s="141"/>
      <c r="H210" s="141"/>
      <c r="I210" s="141"/>
      <c r="J210" s="191">
        <f>J211</f>
        <v>0</v>
      </c>
      <c r="K210" s="13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</row>
    <row r="211" spans="1:40" s="30" customFormat="1" ht="39" customHeight="1" hidden="1">
      <c r="A211" s="139" t="s">
        <v>62</v>
      </c>
      <c r="B211" s="140" t="s">
        <v>54</v>
      </c>
      <c r="C211" s="143" t="s">
        <v>92</v>
      </c>
      <c r="D211" s="143" t="s">
        <v>55</v>
      </c>
      <c r="E211" s="323" t="s">
        <v>159</v>
      </c>
      <c r="F211" s="324"/>
      <c r="G211" s="143" t="s">
        <v>57</v>
      </c>
      <c r="H211" s="143"/>
      <c r="I211" s="143"/>
      <c r="J211" s="185"/>
      <c r="K211" s="13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</row>
    <row r="212" spans="1:40" s="30" customFormat="1" ht="54" customHeight="1" hidden="1">
      <c r="A212" s="159" t="s">
        <v>4</v>
      </c>
      <c r="B212" s="140" t="s">
        <v>54</v>
      </c>
      <c r="C212" s="143" t="s">
        <v>92</v>
      </c>
      <c r="D212" s="143" t="s">
        <v>55</v>
      </c>
      <c r="E212" s="231" t="s">
        <v>329</v>
      </c>
      <c r="F212" s="232" t="s">
        <v>172</v>
      </c>
      <c r="G212" s="89"/>
      <c r="H212" s="89"/>
      <c r="I212" s="89"/>
      <c r="J212" s="181">
        <f>J213+J217</f>
        <v>0</v>
      </c>
      <c r="K212" s="13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</row>
    <row r="213" spans="1:40" s="30" customFormat="1" ht="57.75" customHeight="1" hidden="1">
      <c r="A213" s="215" t="s">
        <v>107</v>
      </c>
      <c r="B213" s="140" t="s">
        <v>54</v>
      </c>
      <c r="C213" s="143" t="s">
        <v>92</v>
      </c>
      <c r="D213" s="143" t="s">
        <v>55</v>
      </c>
      <c r="E213" s="323" t="s">
        <v>212</v>
      </c>
      <c r="F213" s="324"/>
      <c r="G213" s="143"/>
      <c r="H213" s="143"/>
      <c r="I213" s="143"/>
      <c r="J213" s="185">
        <f>J214+J215+J216</f>
        <v>0</v>
      </c>
      <c r="K213" s="13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</row>
    <row r="214" spans="1:40" s="30" customFormat="1" ht="43.5" customHeight="1" hidden="1">
      <c r="A214" s="99" t="s">
        <v>62</v>
      </c>
      <c r="B214" s="97" t="s">
        <v>54</v>
      </c>
      <c r="C214" s="89" t="s">
        <v>92</v>
      </c>
      <c r="D214" s="89" t="s">
        <v>55</v>
      </c>
      <c r="E214" s="306" t="s">
        <v>213</v>
      </c>
      <c r="F214" s="307"/>
      <c r="G214" s="98" t="s">
        <v>57</v>
      </c>
      <c r="H214" s="98"/>
      <c r="I214" s="98"/>
      <c r="J214" s="177"/>
      <c r="K214" s="13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</row>
    <row r="215" spans="1:40" s="30" customFormat="1" ht="52.5" customHeight="1" hidden="1">
      <c r="A215" s="199" t="s">
        <v>177</v>
      </c>
      <c r="B215" s="97" t="s">
        <v>54</v>
      </c>
      <c r="C215" s="89" t="s">
        <v>92</v>
      </c>
      <c r="D215" s="89" t="s">
        <v>55</v>
      </c>
      <c r="E215" s="306" t="s">
        <v>212</v>
      </c>
      <c r="F215" s="307"/>
      <c r="G215" s="98" t="s">
        <v>64</v>
      </c>
      <c r="H215" s="98"/>
      <c r="I215" s="98"/>
      <c r="J215" s="177"/>
      <c r="K215" s="13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</row>
    <row r="216" spans="1:40" s="30" customFormat="1" ht="32.25" customHeight="1" hidden="1">
      <c r="A216" s="101" t="s">
        <v>65</v>
      </c>
      <c r="B216" s="97" t="s">
        <v>54</v>
      </c>
      <c r="C216" s="89" t="s">
        <v>92</v>
      </c>
      <c r="D216" s="89" t="s">
        <v>55</v>
      </c>
      <c r="E216" s="310" t="s">
        <v>211</v>
      </c>
      <c r="F216" s="311"/>
      <c r="G216" s="89" t="s">
        <v>66</v>
      </c>
      <c r="H216" s="89"/>
      <c r="I216" s="89"/>
      <c r="J216" s="181"/>
      <c r="K216" s="13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</row>
    <row r="217" spans="1:40" s="30" customFormat="1" ht="42.75" customHeight="1" hidden="1">
      <c r="A217" s="196" t="s">
        <v>330</v>
      </c>
      <c r="B217" s="97" t="s">
        <v>54</v>
      </c>
      <c r="C217" s="89" t="s">
        <v>92</v>
      </c>
      <c r="D217" s="89" t="s">
        <v>55</v>
      </c>
      <c r="E217" s="310" t="s">
        <v>328</v>
      </c>
      <c r="F217" s="311"/>
      <c r="G217" s="89"/>
      <c r="H217" s="89"/>
      <c r="I217" s="89"/>
      <c r="J217" s="181">
        <f>J218+J219+J220</f>
        <v>0</v>
      </c>
      <c r="K217" s="13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</row>
    <row r="218" spans="1:40" s="30" customFormat="1" ht="50.25" customHeight="1" hidden="1">
      <c r="A218" s="99" t="s">
        <v>62</v>
      </c>
      <c r="B218" s="97" t="s">
        <v>54</v>
      </c>
      <c r="C218" s="89" t="s">
        <v>92</v>
      </c>
      <c r="D218" s="89" t="s">
        <v>55</v>
      </c>
      <c r="E218" s="310" t="s">
        <v>328</v>
      </c>
      <c r="F218" s="311"/>
      <c r="G218" s="89" t="s">
        <v>57</v>
      </c>
      <c r="H218" s="89"/>
      <c r="I218" s="89"/>
      <c r="J218" s="181">
        <v>0</v>
      </c>
      <c r="K218" s="13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</row>
    <row r="219" spans="1:40" s="30" customFormat="1" ht="30" customHeight="1" hidden="1">
      <c r="A219" s="199" t="s">
        <v>177</v>
      </c>
      <c r="B219" s="97" t="s">
        <v>54</v>
      </c>
      <c r="C219" s="89" t="s">
        <v>92</v>
      </c>
      <c r="D219" s="89" t="s">
        <v>55</v>
      </c>
      <c r="E219" s="310" t="s">
        <v>328</v>
      </c>
      <c r="F219" s="311"/>
      <c r="G219" s="89" t="s">
        <v>64</v>
      </c>
      <c r="H219" s="89"/>
      <c r="I219" s="89"/>
      <c r="J219" s="181">
        <v>0</v>
      </c>
      <c r="K219" s="13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</row>
    <row r="220" spans="1:40" s="30" customFormat="1" ht="41.25" customHeight="1" hidden="1">
      <c r="A220" s="101" t="s">
        <v>65</v>
      </c>
      <c r="B220" s="97" t="s">
        <v>54</v>
      </c>
      <c r="C220" s="89" t="s">
        <v>92</v>
      </c>
      <c r="D220" s="89" t="s">
        <v>55</v>
      </c>
      <c r="E220" s="310" t="s">
        <v>328</v>
      </c>
      <c r="F220" s="311"/>
      <c r="G220" s="89" t="s">
        <v>66</v>
      </c>
      <c r="H220" s="89"/>
      <c r="I220" s="89"/>
      <c r="J220" s="181">
        <v>0</v>
      </c>
      <c r="K220" s="13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</row>
    <row r="221" spans="1:11" s="22" customFormat="1" ht="36" customHeight="1">
      <c r="A221" s="94" t="s">
        <v>94</v>
      </c>
      <c r="B221" s="132" t="s">
        <v>54</v>
      </c>
      <c r="C221" s="124">
        <v>10</v>
      </c>
      <c r="D221" s="124"/>
      <c r="E221" s="119"/>
      <c r="F221" s="120"/>
      <c r="G221" s="90"/>
      <c r="H221" s="175">
        <f>H222</f>
        <v>23778.95</v>
      </c>
      <c r="I221" s="90"/>
      <c r="J221" s="175" t="e">
        <f>J226+J222</f>
        <v>#REF!</v>
      </c>
      <c r="K221" s="18"/>
    </row>
    <row r="222" spans="1:11" s="22" customFormat="1" ht="28.5" customHeight="1">
      <c r="A222" s="94" t="s">
        <v>95</v>
      </c>
      <c r="B222" s="93" t="s">
        <v>54</v>
      </c>
      <c r="C222" s="125">
        <v>10</v>
      </c>
      <c r="D222" s="111" t="s">
        <v>55</v>
      </c>
      <c r="E222" s="119"/>
      <c r="F222" s="120"/>
      <c r="G222" s="111"/>
      <c r="H222" s="188">
        <f>H223</f>
        <v>23778.95</v>
      </c>
      <c r="I222" s="111"/>
      <c r="J222" s="175" t="e">
        <f>J223</f>
        <v>#REF!</v>
      </c>
      <c r="K222" s="18"/>
    </row>
    <row r="223" spans="1:11" s="22" customFormat="1" ht="45" customHeight="1">
      <c r="A223" s="265" t="s">
        <v>126</v>
      </c>
      <c r="B223" s="95" t="s">
        <v>54</v>
      </c>
      <c r="C223" s="124">
        <v>10</v>
      </c>
      <c r="D223" s="90" t="s">
        <v>55</v>
      </c>
      <c r="E223" s="276" t="s">
        <v>187</v>
      </c>
      <c r="F223" s="271" t="s">
        <v>172</v>
      </c>
      <c r="G223" s="90"/>
      <c r="H223" s="180">
        <f>H224</f>
        <v>23778.95</v>
      </c>
      <c r="I223" s="90"/>
      <c r="J223" s="175" t="e">
        <f>J224</f>
        <v>#REF!</v>
      </c>
      <c r="K223" s="18"/>
    </row>
    <row r="224" spans="1:11" s="22" customFormat="1" ht="35.25" customHeight="1">
      <c r="A224" s="265" t="s">
        <v>96</v>
      </c>
      <c r="B224" s="97" t="s">
        <v>54</v>
      </c>
      <c r="C224" s="108">
        <v>10</v>
      </c>
      <c r="D224" s="89" t="s">
        <v>55</v>
      </c>
      <c r="E224" s="277" t="s">
        <v>187</v>
      </c>
      <c r="F224" s="278" t="s">
        <v>215</v>
      </c>
      <c r="G224" s="93"/>
      <c r="H224" s="181">
        <f>H225</f>
        <v>23778.95</v>
      </c>
      <c r="I224" s="93"/>
      <c r="J224" s="192" t="e">
        <f>J225</f>
        <v>#REF!</v>
      </c>
      <c r="K224" s="18"/>
    </row>
    <row r="225" spans="1:11" s="22" customFormat="1" ht="42.75" customHeight="1">
      <c r="A225" s="263" t="s">
        <v>97</v>
      </c>
      <c r="B225" s="97" t="s">
        <v>54</v>
      </c>
      <c r="C225" s="108">
        <v>10</v>
      </c>
      <c r="D225" s="89" t="s">
        <v>55</v>
      </c>
      <c r="E225" s="279" t="s">
        <v>187</v>
      </c>
      <c r="F225" s="280" t="s">
        <v>215</v>
      </c>
      <c r="G225" s="89" t="s">
        <v>98</v>
      </c>
      <c r="H225" s="181">
        <v>23778.95</v>
      </c>
      <c r="I225" s="93"/>
      <c r="J225" s="192" t="e">
        <f>#REF!</f>
        <v>#REF!</v>
      </c>
      <c r="K225" s="18"/>
    </row>
    <row r="226" spans="1:11" s="22" customFormat="1" ht="46.5" customHeight="1" hidden="1">
      <c r="A226" s="265" t="s">
        <v>126</v>
      </c>
      <c r="B226" s="140" t="s">
        <v>54</v>
      </c>
      <c r="C226" s="153">
        <v>10</v>
      </c>
      <c r="D226" s="143" t="s">
        <v>80</v>
      </c>
      <c r="E226" s="304" t="s">
        <v>227</v>
      </c>
      <c r="F226" s="305"/>
      <c r="G226" s="143"/>
      <c r="H226" s="143"/>
      <c r="I226" s="143"/>
      <c r="J226" s="185">
        <f>J227</f>
        <v>0</v>
      </c>
      <c r="K226" s="18"/>
    </row>
    <row r="227" spans="1:11" s="22" customFormat="1" ht="57.75" customHeight="1" hidden="1">
      <c r="A227" s="265" t="s">
        <v>96</v>
      </c>
      <c r="B227" s="140" t="s">
        <v>54</v>
      </c>
      <c r="C227" s="153">
        <v>10</v>
      </c>
      <c r="D227" s="143" t="s">
        <v>80</v>
      </c>
      <c r="E227" s="304" t="s">
        <v>202</v>
      </c>
      <c r="F227" s="305"/>
      <c r="G227" s="143"/>
      <c r="H227" s="143"/>
      <c r="I227" s="143"/>
      <c r="J227" s="185">
        <f>J228</f>
        <v>0</v>
      </c>
      <c r="K227" s="18"/>
    </row>
    <row r="228" spans="1:11" s="22" customFormat="1" ht="54" customHeight="1" hidden="1">
      <c r="A228" s="266" t="s">
        <v>97</v>
      </c>
      <c r="B228" s="140" t="s">
        <v>54</v>
      </c>
      <c r="C228" s="153">
        <v>10</v>
      </c>
      <c r="D228" s="143" t="s">
        <v>80</v>
      </c>
      <c r="E228" s="304" t="s">
        <v>228</v>
      </c>
      <c r="F228" s="305"/>
      <c r="G228" s="143"/>
      <c r="H228" s="143"/>
      <c r="I228" s="143"/>
      <c r="J228" s="185">
        <f>J230+J232+J234</f>
        <v>0</v>
      </c>
      <c r="K228" s="18"/>
    </row>
    <row r="229" spans="1:11" s="22" customFormat="1" ht="61.5" customHeight="1" hidden="1">
      <c r="A229" s="159" t="s">
        <v>239</v>
      </c>
      <c r="B229" s="140" t="s">
        <v>54</v>
      </c>
      <c r="C229" s="153">
        <v>10</v>
      </c>
      <c r="D229" s="143" t="s">
        <v>80</v>
      </c>
      <c r="E229" s="154" t="s">
        <v>229</v>
      </c>
      <c r="F229" s="155" t="s">
        <v>172</v>
      </c>
      <c r="G229" s="143"/>
      <c r="H229" s="143"/>
      <c r="I229" s="143"/>
      <c r="J229" s="185">
        <f>J230</f>
        <v>0</v>
      </c>
      <c r="K229" s="18"/>
    </row>
    <row r="230" spans="1:11" s="22" customFormat="1" ht="54" customHeight="1" hidden="1">
      <c r="A230" s="162" t="s">
        <v>260</v>
      </c>
      <c r="B230" s="140" t="s">
        <v>54</v>
      </c>
      <c r="C230" s="153">
        <v>10</v>
      </c>
      <c r="D230" s="143" t="s">
        <v>80</v>
      </c>
      <c r="E230" s="304" t="s">
        <v>259</v>
      </c>
      <c r="F230" s="305"/>
      <c r="G230" s="143"/>
      <c r="H230" s="143"/>
      <c r="I230" s="143"/>
      <c r="J230" s="185">
        <f>J231+J235+J237</f>
        <v>0</v>
      </c>
      <c r="K230" s="18"/>
    </row>
    <row r="231" spans="1:11" s="22" customFormat="1" ht="58.5" customHeight="1" hidden="1">
      <c r="A231" s="142" t="s">
        <v>97</v>
      </c>
      <c r="B231" s="140" t="s">
        <v>54</v>
      </c>
      <c r="C231" s="153">
        <v>10</v>
      </c>
      <c r="D231" s="143" t="s">
        <v>80</v>
      </c>
      <c r="E231" s="304" t="s">
        <v>259</v>
      </c>
      <c r="F231" s="305"/>
      <c r="G231" s="143" t="s">
        <v>98</v>
      </c>
      <c r="H231" s="143"/>
      <c r="I231" s="143"/>
      <c r="J231" s="185">
        <v>0</v>
      </c>
      <c r="K231" s="18" t="s">
        <v>261</v>
      </c>
    </row>
    <row r="232" spans="1:11" s="22" customFormat="1" ht="54" customHeight="1" hidden="1">
      <c r="A232" s="199" t="s">
        <v>169</v>
      </c>
      <c r="B232" s="140" t="s">
        <v>54</v>
      </c>
      <c r="C232" s="153">
        <v>10</v>
      </c>
      <c r="D232" s="143" t="s">
        <v>80</v>
      </c>
      <c r="E232" s="154" t="s">
        <v>167</v>
      </c>
      <c r="F232" s="155" t="s">
        <v>168</v>
      </c>
      <c r="G232" s="143"/>
      <c r="H232" s="143"/>
      <c r="I232" s="143"/>
      <c r="J232" s="185">
        <f>J233</f>
        <v>0</v>
      </c>
      <c r="K232" s="18"/>
    </row>
    <row r="233" spans="1:11" s="22" customFormat="1" ht="45" customHeight="1" hidden="1">
      <c r="A233" s="142" t="s">
        <v>97</v>
      </c>
      <c r="B233" s="140" t="s">
        <v>54</v>
      </c>
      <c r="C233" s="153">
        <v>10</v>
      </c>
      <c r="D233" s="143" t="s">
        <v>80</v>
      </c>
      <c r="E233" s="154" t="s">
        <v>170</v>
      </c>
      <c r="F233" s="155" t="s">
        <v>168</v>
      </c>
      <c r="G233" s="143" t="s">
        <v>98</v>
      </c>
      <c r="H233" s="143"/>
      <c r="I233" s="143"/>
      <c r="J233" s="185"/>
      <c r="K233" s="18"/>
    </row>
    <row r="234" spans="1:11" s="22" customFormat="1" ht="57.75" customHeight="1" hidden="1">
      <c r="A234" s="162" t="s">
        <v>262</v>
      </c>
      <c r="B234" s="140" t="s">
        <v>54</v>
      </c>
      <c r="C234" s="153">
        <v>10</v>
      </c>
      <c r="D234" s="143" t="s">
        <v>80</v>
      </c>
      <c r="E234" s="154" t="s">
        <v>229</v>
      </c>
      <c r="F234" s="155" t="s">
        <v>263</v>
      </c>
      <c r="G234" s="143"/>
      <c r="H234" s="143"/>
      <c r="I234" s="143"/>
      <c r="J234" s="185"/>
      <c r="K234" s="18"/>
    </row>
    <row r="235" spans="1:11" s="22" customFormat="1" ht="54" customHeight="1" hidden="1">
      <c r="A235" s="142" t="s">
        <v>97</v>
      </c>
      <c r="B235" s="140" t="s">
        <v>54</v>
      </c>
      <c r="C235" s="153">
        <v>10</v>
      </c>
      <c r="D235" s="143" t="s">
        <v>80</v>
      </c>
      <c r="E235" s="154" t="s">
        <v>229</v>
      </c>
      <c r="F235" s="155" t="s">
        <v>263</v>
      </c>
      <c r="G235" s="143" t="s">
        <v>98</v>
      </c>
      <c r="H235" s="143"/>
      <c r="I235" s="143"/>
      <c r="J235" s="185">
        <v>0</v>
      </c>
      <c r="K235" s="18" t="s">
        <v>255</v>
      </c>
    </row>
    <row r="236" spans="1:11" s="22" customFormat="1" ht="69" customHeight="1" hidden="1">
      <c r="A236" s="161" t="s">
        <v>265</v>
      </c>
      <c r="B236" s="140" t="s">
        <v>54</v>
      </c>
      <c r="C236" s="153">
        <v>10</v>
      </c>
      <c r="D236" s="143" t="s">
        <v>80</v>
      </c>
      <c r="E236" s="154" t="s">
        <v>229</v>
      </c>
      <c r="F236" s="155" t="s">
        <v>264</v>
      </c>
      <c r="G236" s="143"/>
      <c r="H236" s="143"/>
      <c r="I236" s="143"/>
      <c r="J236" s="185"/>
      <c r="K236" s="18"/>
    </row>
    <row r="237" spans="1:11" s="22" customFormat="1" ht="61.5" customHeight="1" hidden="1">
      <c r="A237" s="142" t="s">
        <v>97</v>
      </c>
      <c r="B237" s="140" t="s">
        <v>54</v>
      </c>
      <c r="C237" s="153">
        <v>10</v>
      </c>
      <c r="D237" s="143" t="s">
        <v>80</v>
      </c>
      <c r="E237" s="154" t="s">
        <v>229</v>
      </c>
      <c r="F237" s="155" t="s">
        <v>264</v>
      </c>
      <c r="G237" s="143" t="s">
        <v>98</v>
      </c>
      <c r="H237" s="143"/>
      <c r="I237" s="143"/>
      <c r="J237" s="185">
        <v>0</v>
      </c>
      <c r="K237" s="18" t="s">
        <v>266</v>
      </c>
    </row>
    <row r="238" spans="1:11" s="22" customFormat="1" ht="52.5" customHeight="1" hidden="1">
      <c r="A238" s="101" t="s">
        <v>352</v>
      </c>
      <c r="B238" s="97"/>
      <c r="C238" s="108"/>
      <c r="D238" s="89"/>
      <c r="E238" s="193" t="s">
        <v>208</v>
      </c>
      <c r="F238" s="194" t="s">
        <v>353</v>
      </c>
      <c r="G238" s="89"/>
      <c r="H238" s="89"/>
      <c r="I238" s="89"/>
      <c r="J238" s="181">
        <f>J239</f>
        <v>0</v>
      </c>
      <c r="K238" s="18"/>
    </row>
    <row r="239" spans="1:11" s="22" customFormat="1" ht="50.25" customHeight="1" hidden="1">
      <c r="A239" s="101" t="s">
        <v>177</v>
      </c>
      <c r="B239" s="97"/>
      <c r="C239" s="108"/>
      <c r="D239" s="89"/>
      <c r="E239" s="193" t="s">
        <v>208</v>
      </c>
      <c r="F239" s="194" t="s">
        <v>353</v>
      </c>
      <c r="G239" s="89" t="s">
        <v>64</v>
      </c>
      <c r="H239" s="89"/>
      <c r="I239" s="89"/>
      <c r="J239" s="181">
        <v>0</v>
      </c>
      <c r="K239" s="18"/>
    </row>
    <row r="240" spans="1:40" s="26" customFormat="1" ht="61.5" customHeight="1" hidden="1">
      <c r="A240" s="102" t="s">
        <v>101</v>
      </c>
      <c r="B240" s="93" t="s">
        <v>54</v>
      </c>
      <c r="C240" s="105">
        <v>11</v>
      </c>
      <c r="D240" s="93"/>
      <c r="E240" s="100"/>
      <c r="F240" s="107"/>
      <c r="G240" s="89"/>
      <c r="H240" s="89"/>
      <c r="I240" s="89"/>
      <c r="J240" s="178">
        <f>+J241</f>
        <v>0</v>
      </c>
      <c r="K240" s="24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</row>
    <row r="241" spans="1:40" s="26" customFormat="1" ht="63.75" customHeight="1" hidden="1">
      <c r="A241" s="216" t="s">
        <v>161</v>
      </c>
      <c r="B241" s="93" t="s">
        <v>54</v>
      </c>
      <c r="C241" s="105">
        <v>11</v>
      </c>
      <c r="D241" s="93" t="s">
        <v>55</v>
      </c>
      <c r="E241" s="201"/>
      <c r="F241" s="202"/>
      <c r="G241" s="89"/>
      <c r="H241" s="89"/>
      <c r="I241" s="89"/>
      <c r="J241" s="178">
        <f>+J242</f>
        <v>0</v>
      </c>
      <c r="K241" s="24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</row>
    <row r="242" spans="1:40" s="42" customFormat="1" ht="72.75" customHeight="1" hidden="1">
      <c r="A242" s="102" t="s">
        <v>344</v>
      </c>
      <c r="B242" s="93" t="s">
        <v>54</v>
      </c>
      <c r="C242" s="93" t="s">
        <v>102</v>
      </c>
      <c r="D242" s="93" t="s">
        <v>55</v>
      </c>
      <c r="E242" s="201" t="s">
        <v>230</v>
      </c>
      <c r="F242" s="202" t="s">
        <v>172</v>
      </c>
      <c r="G242" s="93"/>
      <c r="H242" s="93"/>
      <c r="I242" s="93"/>
      <c r="J242" s="178">
        <f>+J243</f>
        <v>0</v>
      </c>
      <c r="K242" s="50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</row>
    <row r="243" spans="1:40" s="26" customFormat="1" ht="72.75" customHeight="1" hidden="1">
      <c r="A243" s="99" t="s">
        <v>345</v>
      </c>
      <c r="B243" s="89" t="s">
        <v>54</v>
      </c>
      <c r="C243" s="89" t="s">
        <v>102</v>
      </c>
      <c r="D243" s="89" t="s">
        <v>55</v>
      </c>
      <c r="E243" s="106" t="s">
        <v>231</v>
      </c>
      <c r="F243" s="107" t="s">
        <v>172</v>
      </c>
      <c r="G243" s="89"/>
      <c r="H243" s="89"/>
      <c r="I243" s="89"/>
      <c r="J243" s="181">
        <f>+J245+J247</f>
        <v>0</v>
      </c>
      <c r="K243" s="24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</row>
    <row r="244" spans="1:40" s="26" customFormat="1" ht="72.75" customHeight="1" hidden="1">
      <c r="A244" s="157" t="s">
        <v>250</v>
      </c>
      <c r="B244" s="89" t="s">
        <v>54</v>
      </c>
      <c r="C244" s="89" t="s">
        <v>102</v>
      </c>
      <c r="D244" s="89" t="s">
        <v>55</v>
      </c>
      <c r="E244" s="106" t="s">
        <v>232</v>
      </c>
      <c r="F244" s="107" t="s">
        <v>172</v>
      </c>
      <c r="G244" s="89"/>
      <c r="H244" s="89"/>
      <c r="I244" s="89"/>
      <c r="J244" s="181">
        <f>J245</f>
        <v>0</v>
      </c>
      <c r="K244" s="24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</row>
    <row r="245" spans="1:40" s="26" customFormat="1" ht="84" customHeight="1" hidden="1">
      <c r="A245" s="195" t="s">
        <v>233</v>
      </c>
      <c r="B245" s="89" t="s">
        <v>54</v>
      </c>
      <c r="C245" s="89" t="s">
        <v>102</v>
      </c>
      <c r="D245" s="89" t="s">
        <v>55</v>
      </c>
      <c r="E245" s="106" t="s">
        <v>232</v>
      </c>
      <c r="F245" s="107" t="s">
        <v>234</v>
      </c>
      <c r="G245" s="89"/>
      <c r="H245" s="89"/>
      <c r="I245" s="89"/>
      <c r="J245" s="181">
        <f>+J246</f>
        <v>0</v>
      </c>
      <c r="K245" s="24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</row>
    <row r="246" spans="1:40" s="26" customFormat="1" ht="61.5" customHeight="1" hidden="1">
      <c r="A246" s="199" t="s">
        <v>177</v>
      </c>
      <c r="B246" s="89" t="s">
        <v>54</v>
      </c>
      <c r="C246" s="89" t="s">
        <v>102</v>
      </c>
      <c r="D246" s="89" t="s">
        <v>55</v>
      </c>
      <c r="E246" s="233" t="s">
        <v>232</v>
      </c>
      <c r="F246" s="107" t="s">
        <v>234</v>
      </c>
      <c r="G246" s="89" t="s">
        <v>64</v>
      </c>
      <c r="H246" s="89"/>
      <c r="I246" s="89"/>
      <c r="J246" s="181">
        <v>0</v>
      </c>
      <c r="K246" s="24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</row>
    <row r="247" spans="1:40" s="26" customFormat="1" ht="69.75" customHeight="1" hidden="1">
      <c r="A247" s="101" t="s">
        <v>140</v>
      </c>
      <c r="B247" s="89" t="s">
        <v>54</v>
      </c>
      <c r="C247" s="89" t="s">
        <v>102</v>
      </c>
      <c r="D247" s="100" t="s">
        <v>55</v>
      </c>
      <c r="E247" s="126" t="s">
        <v>144</v>
      </c>
      <c r="F247" s="2" t="s">
        <v>111</v>
      </c>
      <c r="G247" s="107"/>
      <c r="H247" s="107"/>
      <c r="I247" s="107"/>
      <c r="J247" s="36">
        <f>+J248</f>
        <v>0</v>
      </c>
      <c r="K247" s="24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</row>
    <row r="248" spans="1:40" s="26" customFormat="1" ht="57.75" customHeight="1" hidden="1">
      <c r="A248" s="156" t="s">
        <v>177</v>
      </c>
      <c r="B248" s="8" t="s">
        <v>54</v>
      </c>
      <c r="C248" s="16" t="s">
        <v>102</v>
      </c>
      <c r="D248" s="16" t="s">
        <v>55</v>
      </c>
      <c r="E248" s="23" t="s">
        <v>145</v>
      </c>
      <c r="F248" s="2" t="s">
        <v>111</v>
      </c>
      <c r="G248" s="43" t="s">
        <v>64</v>
      </c>
      <c r="H248" s="43"/>
      <c r="I248" s="43"/>
      <c r="J248" s="36"/>
      <c r="K248" s="24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</row>
    <row r="249" spans="1:40" s="26" customFormat="1" ht="65.25" customHeight="1" hidden="1">
      <c r="A249" s="134" t="s">
        <v>151</v>
      </c>
      <c r="B249" s="129" t="s">
        <v>54</v>
      </c>
      <c r="C249" s="129" t="s">
        <v>77</v>
      </c>
      <c r="D249" s="135"/>
      <c r="E249" s="314"/>
      <c r="F249" s="315"/>
      <c r="G249" s="129"/>
      <c r="H249" s="129"/>
      <c r="I249" s="129"/>
      <c r="J249" s="136">
        <f>J250</f>
        <v>34962</v>
      </c>
      <c r="K249" s="24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</row>
    <row r="250" spans="1:40" s="26" customFormat="1" ht="51" customHeight="1" hidden="1">
      <c r="A250" s="87" t="s">
        <v>152</v>
      </c>
      <c r="B250" s="8" t="s">
        <v>54</v>
      </c>
      <c r="C250" s="8" t="s">
        <v>77</v>
      </c>
      <c r="D250" s="16" t="s">
        <v>55</v>
      </c>
      <c r="E250" s="312"/>
      <c r="F250" s="313"/>
      <c r="G250" s="8"/>
      <c r="H250" s="8"/>
      <c r="I250" s="8"/>
      <c r="J250" s="31">
        <f>J251</f>
        <v>34962</v>
      </c>
      <c r="K250" s="24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</row>
    <row r="251" spans="1:40" s="26" customFormat="1" ht="54" customHeight="1" hidden="1">
      <c r="A251" s="122" t="s">
        <v>2</v>
      </c>
      <c r="B251" s="8" t="s">
        <v>54</v>
      </c>
      <c r="C251" s="8" t="s">
        <v>77</v>
      </c>
      <c r="D251" s="16" t="s">
        <v>55</v>
      </c>
      <c r="E251" s="312" t="s">
        <v>236</v>
      </c>
      <c r="F251" s="313"/>
      <c r="G251" s="8"/>
      <c r="H251" s="8"/>
      <c r="I251" s="8"/>
      <c r="J251" s="31">
        <f>J252</f>
        <v>34962</v>
      </c>
      <c r="K251" s="24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</row>
    <row r="252" spans="1:40" s="26" customFormat="1" ht="42.75" customHeight="1" hidden="1">
      <c r="A252" s="99" t="s">
        <v>3</v>
      </c>
      <c r="B252" s="8" t="s">
        <v>54</v>
      </c>
      <c r="C252" s="8" t="s">
        <v>77</v>
      </c>
      <c r="D252" s="16" t="s">
        <v>55</v>
      </c>
      <c r="E252" s="312" t="s">
        <v>237</v>
      </c>
      <c r="F252" s="313"/>
      <c r="G252" s="8"/>
      <c r="H252" s="8"/>
      <c r="I252" s="8"/>
      <c r="J252" s="31">
        <f>J254</f>
        <v>34962</v>
      </c>
      <c r="K252" s="24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</row>
    <row r="253" spans="1:40" s="26" customFormat="1" ht="54" customHeight="1" hidden="1">
      <c r="A253" s="157" t="s">
        <v>249</v>
      </c>
      <c r="B253" s="8" t="s">
        <v>54</v>
      </c>
      <c r="C253" s="8" t="s">
        <v>77</v>
      </c>
      <c r="D253" s="16" t="s">
        <v>55</v>
      </c>
      <c r="E253" s="158" t="s">
        <v>235</v>
      </c>
      <c r="F253" s="43" t="s">
        <v>172</v>
      </c>
      <c r="G253" s="8"/>
      <c r="H253" s="8"/>
      <c r="I253" s="8"/>
      <c r="J253" s="31"/>
      <c r="K253" s="24"/>
      <c r="L253" s="25" t="s">
        <v>253</v>
      </c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</row>
    <row r="254" spans="1:40" s="26" customFormat="1" ht="42.75" customHeight="1" hidden="1">
      <c r="A254" s="87" t="s">
        <v>141</v>
      </c>
      <c r="B254" s="8" t="s">
        <v>54</v>
      </c>
      <c r="C254" s="8" t="s">
        <v>77</v>
      </c>
      <c r="D254" s="16" t="s">
        <v>55</v>
      </c>
      <c r="E254" s="312" t="s">
        <v>238</v>
      </c>
      <c r="F254" s="313"/>
      <c r="G254" s="8"/>
      <c r="H254" s="8"/>
      <c r="I254" s="8"/>
      <c r="J254" s="31">
        <f>J255</f>
        <v>34962</v>
      </c>
      <c r="K254" s="24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</row>
    <row r="255" spans="1:40" s="26" customFormat="1" ht="51" customHeight="1" hidden="1">
      <c r="A255" s="87" t="s">
        <v>365</v>
      </c>
      <c r="B255" s="8" t="s">
        <v>54</v>
      </c>
      <c r="C255" s="8"/>
      <c r="D255" s="16"/>
      <c r="E255" s="312"/>
      <c r="F255" s="313"/>
      <c r="G255" s="8"/>
      <c r="H255" s="31"/>
      <c r="I255" s="235">
        <v>17584</v>
      </c>
      <c r="J255" s="236">
        <v>34962</v>
      </c>
      <c r="K255" s="24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1:40" s="26" customFormat="1" ht="18.75">
      <c r="A256" s="7"/>
      <c r="B256" s="9"/>
      <c r="C256" s="9"/>
      <c r="D256" s="44"/>
      <c r="E256" s="45"/>
      <c r="F256" s="46"/>
      <c r="G256" s="9"/>
      <c r="H256" s="9"/>
      <c r="I256" s="9"/>
      <c r="J256" s="47"/>
      <c r="K256" s="24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1:40" s="26" customFormat="1" ht="18.75">
      <c r="A257" s="7"/>
      <c r="B257" s="9"/>
      <c r="C257" s="9"/>
      <c r="D257" s="44"/>
      <c r="E257" s="45"/>
      <c r="F257" s="46"/>
      <c r="G257" s="9"/>
      <c r="H257" s="9"/>
      <c r="I257" s="9"/>
      <c r="J257" s="47"/>
      <c r="K257" s="24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1:40" s="26" customFormat="1" ht="18.75">
      <c r="A258" s="7"/>
      <c r="B258" s="9"/>
      <c r="C258" s="9"/>
      <c r="D258" s="44"/>
      <c r="E258" s="45"/>
      <c r="F258" s="46"/>
      <c r="G258" s="9"/>
      <c r="H258" s="9"/>
      <c r="I258" s="9"/>
      <c r="J258" s="47"/>
      <c r="K258" s="24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1:40" s="26" customFormat="1" ht="18.75">
      <c r="A259" s="7"/>
      <c r="B259" s="9"/>
      <c r="C259" s="9"/>
      <c r="D259" s="44"/>
      <c r="E259" s="45"/>
      <c r="F259" s="46"/>
      <c r="G259" s="9"/>
      <c r="H259" s="9"/>
      <c r="I259" s="9"/>
      <c r="J259" s="47"/>
      <c r="K259" s="24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1:40" s="26" customFormat="1" ht="18.75">
      <c r="A260" s="7"/>
      <c r="B260" s="9"/>
      <c r="C260" s="9"/>
      <c r="D260" s="44"/>
      <c r="E260" s="45"/>
      <c r="F260" s="46"/>
      <c r="G260" s="9"/>
      <c r="H260" s="9"/>
      <c r="I260" s="9"/>
      <c r="J260" s="47"/>
      <c r="K260" s="24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1:40" s="26" customFormat="1" ht="18.75">
      <c r="A261" s="7"/>
      <c r="B261" s="9"/>
      <c r="C261" s="9"/>
      <c r="D261" s="44"/>
      <c r="E261" s="45"/>
      <c r="F261" s="46"/>
      <c r="G261" s="9"/>
      <c r="H261" s="9"/>
      <c r="I261" s="9"/>
      <c r="J261" s="47"/>
      <c r="K261" s="24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1:40" s="26" customFormat="1" ht="18.75">
      <c r="A262" s="7"/>
      <c r="B262" s="9"/>
      <c r="C262" s="9"/>
      <c r="D262" s="44"/>
      <c r="E262" s="45"/>
      <c r="F262" s="46"/>
      <c r="G262" s="9"/>
      <c r="H262" s="9"/>
      <c r="I262" s="9"/>
      <c r="J262" s="47"/>
      <c r="K262" s="24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1:40" s="26" customFormat="1" ht="18.75">
      <c r="A263" s="7"/>
      <c r="B263" s="9"/>
      <c r="C263" s="9"/>
      <c r="D263" s="44"/>
      <c r="E263" s="45"/>
      <c r="F263" s="46"/>
      <c r="G263" s="9"/>
      <c r="H263" s="9"/>
      <c r="I263" s="9"/>
      <c r="J263" s="47"/>
      <c r="K263" s="24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8.75">
      <c r="A264" s="7"/>
      <c r="B264" s="9"/>
      <c r="C264" s="9"/>
      <c r="D264" s="44"/>
      <c r="E264" s="45"/>
      <c r="F264" s="46"/>
      <c r="G264" s="9"/>
      <c r="H264" s="9"/>
      <c r="I264" s="9"/>
      <c r="J264" s="47"/>
      <c r="K264" s="24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1:40" s="26" customFormat="1" ht="18.75">
      <c r="A265" s="7"/>
      <c r="B265" s="9"/>
      <c r="C265" s="9"/>
      <c r="D265" s="44"/>
      <c r="E265" s="45"/>
      <c r="F265" s="46"/>
      <c r="G265" s="9"/>
      <c r="H265" s="9"/>
      <c r="I265" s="9"/>
      <c r="J265" s="47"/>
      <c r="K265" s="24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1:40" s="26" customFormat="1" ht="18.75">
      <c r="A266" s="7"/>
      <c r="B266" s="9"/>
      <c r="C266" s="9"/>
      <c r="D266" s="44"/>
      <c r="E266" s="45"/>
      <c r="F266" s="46"/>
      <c r="G266" s="9"/>
      <c r="H266" s="9"/>
      <c r="I266" s="9"/>
      <c r="J266" s="47"/>
      <c r="K266" s="24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1:40" s="26" customFormat="1" ht="18.75">
      <c r="A267" s="7"/>
      <c r="B267" s="9"/>
      <c r="C267" s="9"/>
      <c r="D267" s="44"/>
      <c r="E267" s="45"/>
      <c r="F267" s="46"/>
      <c r="G267" s="9"/>
      <c r="H267" s="9"/>
      <c r="I267" s="9"/>
      <c r="J267" s="47"/>
      <c r="K267" s="24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1:40" s="26" customFormat="1" ht="18.75">
      <c r="A268" s="7"/>
      <c r="B268" s="9"/>
      <c r="C268" s="9"/>
      <c r="D268" s="44"/>
      <c r="E268" s="45"/>
      <c r="F268" s="46"/>
      <c r="G268" s="9"/>
      <c r="H268" s="9"/>
      <c r="I268" s="9"/>
      <c r="J268" s="47"/>
      <c r="K268" s="24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1:40" s="26" customFormat="1" ht="18.75">
      <c r="A269" s="7"/>
      <c r="B269" s="9"/>
      <c r="C269" s="9"/>
      <c r="D269" s="44"/>
      <c r="E269" s="45"/>
      <c r="F269" s="46"/>
      <c r="G269" s="9"/>
      <c r="H269" s="9"/>
      <c r="I269" s="9"/>
      <c r="J269" s="47"/>
      <c r="K269" s="24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1:40" s="26" customFormat="1" ht="18.75">
      <c r="A270" s="7"/>
      <c r="B270" s="9"/>
      <c r="C270" s="9"/>
      <c r="D270" s="44"/>
      <c r="E270" s="45"/>
      <c r="F270" s="46"/>
      <c r="G270" s="9"/>
      <c r="H270" s="9"/>
      <c r="I270" s="9"/>
      <c r="J270" s="47"/>
      <c r="K270" s="24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1:40" s="26" customFormat="1" ht="18.75">
      <c r="A271" s="7"/>
      <c r="B271" s="9"/>
      <c r="C271" s="9"/>
      <c r="D271" s="44"/>
      <c r="E271" s="45"/>
      <c r="F271" s="46"/>
      <c r="G271" s="9"/>
      <c r="H271" s="9"/>
      <c r="I271" s="9"/>
      <c r="J271" s="47"/>
      <c r="K271" s="24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1:40" s="26" customFormat="1" ht="18.75">
      <c r="A272" s="7"/>
      <c r="B272" s="9"/>
      <c r="C272" s="9"/>
      <c r="D272" s="44"/>
      <c r="E272" s="45"/>
      <c r="F272" s="46"/>
      <c r="G272" s="9"/>
      <c r="H272" s="9"/>
      <c r="I272" s="9"/>
      <c r="J272" s="47"/>
      <c r="K272" s="24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1:40" s="26" customFormat="1" ht="18.75">
      <c r="A273" s="7"/>
      <c r="B273" s="9"/>
      <c r="C273" s="9"/>
      <c r="D273" s="44"/>
      <c r="E273" s="45"/>
      <c r="F273" s="46"/>
      <c r="G273" s="9"/>
      <c r="H273" s="9"/>
      <c r="I273" s="9"/>
      <c r="J273" s="47"/>
      <c r="K273" s="24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1:40" s="26" customFormat="1" ht="18.75">
      <c r="A274" s="7"/>
      <c r="B274" s="9"/>
      <c r="C274" s="9"/>
      <c r="D274" s="44"/>
      <c r="E274" s="45"/>
      <c r="F274" s="46"/>
      <c r="G274" s="9"/>
      <c r="H274" s="9"/>
      <c r="I274" s="9"/>
      <c r="J274" s="47"/>
      <c r="K274" s="24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1:40" s="26" customFormat="1" ht="18.75">
      <c r="A275" s="7"/>
      <c r="B275" s="9"/>
      <c r="C275" s="9"/>
      <c r="D275" s="44"/>
      <c r="E275" s="45"/>
      <c r="F275" s="46"/>
      <c r="G275" s="9"/>
      <c r="H275" s="9"/>
      <c r="I275" s="9"/>
      <c r="J275" s="47"/>
      <c r="K275" s="24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1:40" s="26" customFormat="1" ht="18.75">
      <c r="A276" s="7"/>
      <c r="B276" s="9"/>
      <c r="C276" s="9"/>
      <c r="D276" s="44"/>
      <c r="E276" s="45"/>
      <c r="F276" s="46"/>
      <c r="G276" s="9"/>
      <c r="H276" s="9"/>
      <c r="I276" s="9"/>
      <c r="J276" s="47"/>
      <c r="K276" s="24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1:40" s="26" customFormat="1" ht="18.75">
      <c r="A277" s="7"/>
      <c r="B277" s="9"/>
      <c r="C277" s="9"/>
      <c r="D277" s="44"/>
      <c r="E277" s="45"/>
      <c r="F277" s="46"/>
      <c r="G277" s="9"/>
      <c r="H277" s="9"/>
      <c r="I277" s="9"/>
      <c r="J277" s="47"/>
      <c r="K277" s="24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1:40" s="26" customFormat="1" ht="18.75">
      <c r="A278" s="7"/>
      <c r="B278" s="9"/>
      <c r="C278" s="9"/>
      <c r="D278" s="44"/>
      <c r="E278" s="45"/>
      <c r="F278" s="46"/>
      <c r="G278" s="9"/>
      <c r="H278" s="9"/>
      <c r="I278" s="9"/>
      <c r="J278" s="47"/>
      <c r="K278" s="24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1:40" s="26" customFormat="1" ht="18.75">
      <c r="A279" s="7"/>
      <c r="B279" s="9"/>
      <c r="C279" s="9"/>
      <c r="D279" s="44"/>
      <c r="E279" s="45"/>
      <c r="F279" s="46"/>
      <c r="G279" s="9"/>
      <c r="H279" s="9"/>
      <c r="I279" s="9"/>
      <c r="J279" s="47"/>
      <c r="K279" s="24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1:40" s="26" customFormat="1" ht="18.75">
      <c r="A280" s="7"/>
      <c r="B280" s="9"/>
      <c r="C280" s="9"/>
      <c r="D280" s="44"/>
      <c r="E280" s="45"/>
      <c r="F280" s="46"/>
      <c r="G280" s="9"/>
      <c r="H280" s="9"/>
      <c r="I280" s="9"/>
      <c r="J280" s="47"/>
      <c r="K280" s="24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1:40" s="26" customFormat="1" ht="18.75">
      <c r="A281" s="7"/>
      <c r="B281" s="9"/>
      <c r="C281" s="9"/>
      <c r="D281" s="44"/>
      <c r="E281" s="45"/>
      <c r="F281" s="46"/>
      <c r="G281" s="9"/>
      <c r="H281" s="9"/>
      <c r="I281" s="9"/>
      <c r="J281" s="47"/>
      <c r="K281" s="24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1:40" s="26" customFormat="1" ht="18.75">
      <c r="A282" s="7"/>
      <c r="B282" s="9"/>
      <c r="C282" s="9"/>
      <c r="D282" s="44"/>
      <c r="E282" s="45"/>
      <c r="F282" s="46"/>
      <c r="G282" s="9"/>
      <c r="H282" s="9"/>
      <c r="I282" s="9"/>
      <c r="J282" s="47"/>
      <c r="K282" s="24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1:40" s="26" customFormat="1" ht="18.75">
      <c r="A283" s="7"/>
      <c r="B283" s="9"/>
      <c r="C283" s="9"/>
      <c r="D283" s="44"/>
      <c r="E283" s="45"/>
      <c r="F283" s="46"/>
      <c r="G283" s="9"/>
      <c r="H283" s="9"/>
      <c r="I283" s="9"/>
      <c r="J283" s="47"/>
      <c r="K283" s="24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1:40" s="26" customFormat="1" ht="18.75">
      <c r="A284" s="7"/>
      <c r="B284" s="9"/>
      <c r="C284" s="9"/>
      <c r="D284" s="44"/>
      <c r="E284" s="45"/>
      <c r="F284" s="46"/>
      <c r="G284" s="9"/>
      <c r="H284" s="9"/>
      <c r="I284" s="9"/>
      <c r="J284" s="47"/>
      <c r="K284" s="24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1:40" s="26" customFormat="1" ht="18.75">
      <c r="A285" s="7"/>
      <c r="B285" s="9"/>
      <c r="C285" s="9"/>
      <c r="D285" s="44"/>
      <c r="E285" s="45"/>
      <c r="F285" s="46"/>
      <c r="G285" s="9"/>
      <c r="H285" s="9"/>
      <c r="I285" s="9"/>
      <c r="J285" s="47"/>
      <c r="K285" s="24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1:40" s="26" customFormat="1" ht="18.75">
      <c r="A286" s="7"/>
      <c r="B286" s="9"/>
      <c r="C286" s="9"/>
      <c r="D286" s="44"/>
      <c r="E286" s="45"/>
      <c r="F286" s="46"/>
      <c r="G286" s="9"/>
      <c r="H286" s="9"/>
      <c r="I286" s="9"/>
      <c r="J286" s="47"/>
      <c r="K286" s="24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</sheetData>
  <sheetProtection/>
  <mergeCells count="45">
    <mergeCell ref="E51:F51"/>
    <mergeCell ref="A6:J6"/>
    <mergeCell ref="E218:F218"/>
    <mergeCell ref="E150:F150"/>
    <mergeCell ref="E216:F216"/>
    <mergeCell ref="E213:F213"/>
    <mergeCell ref="E115:F115"/>
    <mergeCell ref="E143:F143"/>
    <mergeCell ref="E149:F149"/>
    <mergeCell ref="E116:F116"/>
    <mergeCell ref="E119:F119"/>
    <mergeCell ref="E117:F117"/>
    <mergeCell ref="E226:F226"/>
    <mergeCell ref="E211:F211"/>
    <mergeCell ref="E217:F217"/>
    <mergeCell ref="A1:J1"/>
    <mergeCell ref="A2:J2"/>
    <mergeCell ref="A3:J3"/>
    <mergeCell ref="A4:J4"/>
    <mergeCell ref="E80:F80"/>
    <mergeCell ref="E83:F83"/>
    <mergeCell ref="E82:F82"/>
    <mergeCell ref="A5:J5"/>
    <mergeCell ref="A8:J8"/>
    <mergeCell ref="A7:J7"/>
    <mergeCell ref="E255:F255"/>
    <mergeCell ref="E249:F249"/>
    <mergeCell ref="E228:F228"/>
    <mergeCell ref="E230:F230"/>
    <mergeCell ref="E210:F210"/>
    <mergeCell ref="E214:F214"/>
    <mergeCell ref="E231:F231"/>
    <mergeCell ref="E219:F219"/>
    <mergeCell ref="E220:F220"/>
    <mergeCell ref="E252:F252"/>
    <mergeCell ref="E227:F227"/>
    <mergeCell ref="E215:F215"/>
    <mergeCell ref="E120:F120"/>
    <mergeCell ref="E146:F146"/>
    <mergeCell ref="E144:F144"/>
    <mergeCell ref="E254:F254"/>
    <mergeCell ref="E250:F250"/>
    <mergeCell ref="E251:F251"/>
    <mergeCell ref="E141:F141"/>
    <mergeCell ref="E145:F145"/>
  </mergeCells>
  <hyperlinks>
    <hyperlink ref="A80" r:id="rId1" display="consultantplus://offline/ref=C6EF3AE28B6C46D1117CBBA251A07B11C6C7C5768D67618A03322DA1BBA42282C9440EEF08E6CC4340053CU6VAM"/>
    <hyperlink ref="A116" r:id="rId2" display="consultantplus://offline/ref=C6EF3AE28B6C46D1117CBBA251A07B11C6C7C5768D67668B05322DA1BBA42282C9440EEF08E6CC43400635U6VBM"/>
  </hyperlinks>
  <printOptions/>
  <pageMargins left="1.1811023622047245" right="0.1968503937007874" top="0.3937007874015748" bottom="0.31496062992125984" header="0.31496062992125984" footer="0.2362204724409449"/>
  <pageSetup blackAndWhite="1" fitToHeight="6" horizontalDpi="600" verticalDpi="600" orientation="portrait" paperSize="9" scale="45" r:id="rId3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2021-12-06T09:02:13Z</cp:lastPrinted>
  <dcterms:created xsi:type="dcterms:W3CDTF">2014-10-25T07:35:49Z</dcterms:created>
  <dcterms:modified xsi:type="dcterms:W3CDTF">2021-12-23T11:55:45Z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